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9197178bde50efa/Estancia Villa María/"/>
    </mc:Choice>
  </mc:AlternateContent>
  <xr:revisionPtr revIDLastSave="0" documentId="8_{08BE1D5F-5FC1-4DC4-BAB7-1ECDBDBE3BCF}" xr6:coauthVersionLast="47" xr6:coauthVersionMax="47" xr10:uidLastSave="{00000000-0000-0000-0000-000000000000}"/>
  <bookViews>
    <workbookView xWindow="-120" yWindow="-120" windowWidth="29040" windowHeight="15840" xr2:uid="{08EE6F46-8DC8-4603-B164-3F79958C0C3D}"/>
  </bookViews>
  <sheets>
    <sheet name="RESUMEN" sheetId="2" r:id="rId1"/>
    <sheet name="DATOS MENSUALES" sheetId="1" r:id="rId2"/>
  </sheets>
  <externalReferences>
    <externalReference r:id="rId3"/>
  </externalReferences>
  <calcPr calcId="191029"/>
  <pivotCaches>
    <pivotCache cacheId="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6" i="2" l="1"/>
  <c r="I56" i="2"/>
  <c r="I55" i="2"/>
  <c r="I54" i="2"/>
  <c r="H55" i="2"/>
  <c r="H57" i="2" l="1"/>
  <c r="I80" i="1" l="1"/>
  <c r="I161" i="1"/>
  <c r="I48" i="1"/>
  <c r="I54" i="1"/>
  <c r="I155" i="1"/>
  <c r="I188" i="1"/>
  <c r="I78" i="1"/>
  <c r="I124" i="1"/>
  <c r="I42" i="1"/>
  <c r="I143" i="1"/>
  <c r="I102" i="1"/>
  <c r="I10" i="1"/>
  <c r="I17" i="1"/>
  <c r="I30" i="1"/>
  <c r="I168" i="1"/>
  <c r="I181" i="1"/>
  <c r="I56" i="1"/>
  <c r="I66" i="1"/>
  <c r="I72" i="1"/>
  <c r="I90" i="1"/>
  <c r="I93" i="1"/>
  <c r="I110" i="1"/>
  <c r="I115" i="1"/>
  <c r="I23" i="1"/>
  <c r="I131" i="1"/>
  <c r="I137" i="1"/>
  <c r="I175" i="1"/>
  <c r="I194" i="1"/>
  <c r="I149" i="1"/>
  <c r="E9" i="1"/>
  <c r="E16" i="1"/>
  <c r="E22" i="1"/>
  <c r="E29" i="1"/>
  <c r="E41" i="1"/>
  <c r="E47" i="1"/>
  <c r="E53" i="1"/>
  <c r="E55" i="1"/>
  <c r="E65" i="1"/>
  <c r="E71" i="1"/>
  <c r="E77" i="1"/>
  <c r="E79" i="1"/>
  <c r="E89" i="1"/>
  <c r="E92" i="1"/>
  <c r="E101" i="1"/>
  <c r="E109" i="1"/>
  <c r="E114" i="1"/>
  <c r="E117" i="1"/>
  <c r="E123" i="1"/>
  <c r="E130" i="1"/>
  <c r="E136" i="1"/>
  <c r="E142" i="1"/>
  <c r="E148" i="1"/>
  <c r="E154" i="1"/>
  <c r="E160" i="1"/>
  <c r="E167" i="1"/>
  <c r="E174" i="1"/>
  <c r="E180" i="1"/>
  <c r="E187" i="1"/>
  <c r="E193" i="1"/>
  <c r="E169" i="1"/>
  <c r="E34" i="1"/>
</calcChain>
</file>

<file path=xl/sharedStrings.xml><?xml version="1.0" encoding="utf-8"?>
<sst xmlns="http://schemas.openxmlformats.org/spreadsheetml/2006/main" count="746" uniqueCount="288">
  <si>
    <t>Calvente Alejo - CUIT 20-25431384-0 - Cuota 4/4 - Indemnizacion - Otros Nº n/a</t>
  </si>
  <si>
    <t>Villalba Rolando - CUIT 20-33155866-5 - Sueldo 03-2023 - Otros Nº n/a</t>
  </si>
  <si>
    <t>DETALLE DE SUELDO Y CARGAS SOCIALES</t>
  </si>
  <si>
    <t>Villalba Ivan - CUIT 20-32310691-7 - Sueldo 03-2023 - Otros Nº n/a</t>
  </si>
  <si>
    <t>Villalba Ivan - CUIT 20-32310691-7 - Adelanto de sueldo - Adelanto Nº n/a</t>
  </si>
  <si>
    <t>VALERIA COVACEVICH - CUIT 27-27100783-9 - Sueldo 03-2023 - Otros Nº n/a</t>
  </si>
  <si>
    <t>Urquia Leonardo - CUIT 20-39852959-7 - Sueldo 03-2023 - Otros Nº n/a</t>
  </si>
  <si>
    <t>Soﬁa Natali Caetano Jacyk - CUIT 27-41703953-3 - Sueldo 03-2023 - Otros Nº n/a</t>
  </si>
  <si>
    <t>Soﬁa Natali Caetano Jacyk - CUIT 27-41703953-3 - Adelanto de sueldo - Otros Nº n/a</t>
  </si>
  <si>
    <t>Romero Rodolfo - CUIT 20-27812941-2 - Sueldo 03-2023 - Otros Nº n/a</t>
  </si>
  <si>
    <t>Reyes Raúl - CUIT 20-33958635-8 - Sueldo 03-2023 - Otros Nº n/a</t>
  </si>
  <si>
    <t>Ramirez Marcelo - CUIT 20-17852211-7 - Sueldo 03-2023 - Otros Nº n/a</t>
  </si>
  <si>
    <t>Ramirez Juan Carlos - CUIT 20-24652208-2 - Sueldo 03-2023 - Otros Nº n/a</t>
  </si>
  <si>
    <t>Ramirez Alejo - CUIT 20-37987429-0 - Sueldo 03-2023 - Otros Nº n/a</t>
  </si>
  <si>
    <t>Ponce David - CUIT 20-35830812-1 - Sueldo 03-2023 - Otros Nº n/a</t>
  </si>
  <si>
    <t>Ponce David - CUIT 20-35830812-1 - Adelanto de sueldo - Adelanto Nº n/a</t>
  </si>
  <si>
    <t>Piña Carlos - CUIT 20-25587478-1 - Sueldo 03-2023 - Otros Nº n/a</t>
  </si>
  <si>
    <t>Piña Carlos - CUIT 20-25587478-1 - Adelanto de sueldo - Adelanto Nº n/a</t>
  </si>
  <si>
    <t>NAÑEZ Karina Alejandra Luján - CUIT 27-32940135-4 - Sueldo 03-2023 - Otros Nº n/a</t>
  </si>
  <si>
    <t>MEDINA Liliana Noemi - CUIT 27-23320045-5 - Sueldo 03-2023 - Otros Nº n/a</t>
  </si>
  <si>
    <t>Martin Acevedo - CUIT 20-35830738-9 - Sueldo 03-2023 - Otros Nº n/a</t>
  </si>
  <si>
    <t>Martin Acevedo - CUIT 20-35830738-9 - Adelanto de sueldo - Adelanto Nº n/a</t>
  </si>
  <si>
    <t>LEDESMA ELVIO ADRIEL - Sueldo 03-2023 - Otros Nº n/a</t>
  </si>
  <si>
    <t>LEDESMA ELVIO ADRIEL - Adelanto Sueldo 03-2023 - Adelanto Nº n/a</t>
  </si>
  <si>
    <t>Ledesma Celia - CUIT 27-23156264-3 - Sueldo 03-2023 - Otros Nº n/a</t>
  </si>
  <si>
    <t>Jonatan Martin Montenegro - Sueldo 03-2023 - Otros Nº n/a</t>
  </si>
  <si>
    <t>Irrazabal Juan - CUIT 20-30305388-4 - Sueldo 03-2023 - Otros Nº n/a</t>
  </si>
  <si>
    <t>Dominguez Fernando - CUIT 20-35370759-1 - Sueldo 03-2023 - Otros Nº n/a</t>
  </si>
  <si>
    <t>Del Valle Gonzalo - CUIT 20-46096439-4 - Sueldo 03-2023 - Otros Nº n/a</t>
  </si>
  <si>
    <t>Del valle Franco - Sueldo 03-2023 - Otros Nº n/a</t>
  </si>
  <si>
    <t>Cespedes Carlos - CUIT 20-36559053-3 - Sueldo 03-2023 - Otros Nº n/a</t>
  </si>
  <si>
    <t>Cardozo Guillermo - CUIT 20-27686974-5 - Sueldo 03-2023 - Otros Nº n/a</t>
  </si>
  <si>
    <t>Cardozo Daniel - CUIT 20-25439353-4 - Sueldo 03-2023 - Otros Nº n/a</t>
  </si>
  <si>
    <t>Calvente Alejo - CUIT 20-25431384-0 - Cuota 3/4 - Indemnizacion - Otros Nº n/a</t>
  </si>
  <si>
    <t>Balmaceda Emiliano - CUIT 20-30238201-9 - Sueldo 03-2023 - Otros Nº n/a</t>
  </si>
  <si>
    <t>Balmaceda Emiliano - CUIT 20-30238201-9 - Adelanto de sueldo - Adelanto Nº n/a</t>
  </si>
  <si>
    <t>ARMANDO MARTIN PEREZ - CUIT 20-35763976-0 - Sueldo 03-2023 - Otros Nº n/a</t>
  </si>
  <si>
    <t>Argañaraz Ramon - CUIT 20-14603772-1 - Vacaciones - Otros Nº n/a</t>
  </si>
  <si>
    <t>Argañaraz Ramon - CUIT 20-14603772-1 - Sueldo 03-2023 - Otros Nº n/a</t>
  </si>
  <si>
    <t>Aevicher Esteban - CUIT 20-39628888-6 - Sueldo 03-2023 - Otros Nº n/a</t>
  </si>
  <si>
    <t>TOTAL</t>
  </si>
  <si>
    <t>ARBA FORM 903</t>
  </si>
  <si>
    <t>ARBA</t>
  </si>
  <si>
    <t>CORTE PASTO</t>
  </si>
  <si>
    <t>EXPENSAS B</t>
  </si>
  <si>
    <t>EXPENSAS A</t>
  </si>
  <si>
    <t>NOMBRE</t>
  </si>
  <si>
    <t>RUBRO</t>
  </si>
  <si>
    <t>PERIODO EXPENSA</t>
  </si>
  <si>
    <t xml:space="preserve">Aevicher Esteban - Periodo Abril/2023 - Otros Nº n/a Sueldo 04/2023 </t>
  </si>
  <si>
    <t xml:space="preserve">Argañaraz Ramon - Periodo Abril/2023 - Otros Nº n/a Sueldo 04/2023 </t>
  </si>
  <si>
    <t xml:space="preserve">ARMANDO MARTIN PEREZ - Periodo Abril/2023 - Otros Nº n/a Sueldo 04/2023 </t>
  </si>
  <si>
    <t xml:space="preserve">Balmaceda Emiliano - Periodo Abril/2023 - Otros Nº n/a Sueldo 04/2023 </t>
  </si>
  <si>
    <t xml:space="preserve">CARDOZO Daniel - Periodo Abril/2023 - Otros Nº n/a Sueldo 04/2023 </t>
  </si>
  <si>
    <t xml:space="preserve">CARDOZO Guillermo - Periodo Abril/2023 - Otros Nº n/a Sueldo 04/2023 </t>
  </si>
  <si>
    <t xml:space="preserve">CESPEDES Carlos Saúl - Periodo Abril/2023 - Otros Nº n/a Sueldo 04/2023 </t>
  </si>
  <si>
    <t>Del valle Franco - Periodo Abril/2023 - Otros Nº n/a Sueldo 04/2023</t>
  </si>
  <si>
    <t>Del Valle Gonzalo - Periodo Abril/2023 - Otros Nº n/a Sueldo 04/2023</t>
  </si>
  <si>
    <t xml:space="preserve">Dominguez Fernando - Periodo Abril/2023 - Otros Nº n/a Sueldo 04/2023 </t>
  </si>
  <si>
    <t>IRRAZABAL Juan Isidoro - Periodo Abril/2023 - Otros Nº n/a Sueldo 04/2023.</t>
  </si>
  <si>
    <t xml:space="preserve">Jonatan Martin Montenegro - Periodo Abril/2023 - Otros Nº n/a Sueldo 04/2023 </t>
  </si>
  <si>
    <t xml:space="preserve">LEDESMA Celia - Periodo Abril/2023 - Otros Nº n/a Sueldo 04/2023 </t>
  </si>
  <si>
    <t>LEDESMA ELVIO ADRIEL - Periodo Abril/2023 - Otros Nº n/a Sueldo 04/2023</t>
  </si>
  <si>
    <t>Martin Acevedo - Periodo Abril/2023 - Otros Nº n/a Sueldo 04/2023</t>
  </si>
  <si>
    <t xml:space="preserve">MEDINA Liliana Noemi - Periodo Abril/2023 - Otros Nº n/a Sueldo 04/2023 </t>
  </si>
  <si>
    <t xml:space="preserve">NAÑEZ Karina Alejandra Luján - Periodo Abril/2023 - Otros Nº n/a Sueldo 04/2023 </t>
  </si>
  <si>
    <t xml:space="preserve">PIMENTEL Alexander Diego - Otros Nº n/a Sueldo 04/2023 </t>
  </si>
  <si>
    <t xml:space="preserve">PIÑA Carlos Fabián - Periodo Abril/2023 - Otros Nº n/a Sueldo 04/2023 </t>
  </si>
  <si>
    <t>Ponce David - Periodo Abril/2023 - Otros Nº n/a Sueldo 04/2023</t>
  </si>
  <si>
    <t xml:space="preserve">Ramirez Alejo - Periodo Abril/2023 - Otros Nº n/a Sueldo 04/2023 </t>
  </si>
  <si>
    <t xml:space="preserve">RAMIREZ Juan Carlos - Periodo Abril/2023 - Otros Nº n/a Sueldo 04/2023 </t>
  </si>
  <si>
    <t xml:space="preserve">RAMIREZ Marcelo Salvador - Periodo Abril/2023 - Otros Nº n/ a Sueldo 04/2023 </t>
  </si>
  <si>
    <t xml:space="preserve">REYES Raúl Orlando - Periodo Abril/2023 - Otros Nº n/a Sueldo 04/2023 </t>
  </si>
  <si>
    <t xml:space="preserve">ROMERO Rodolfo Jesús - Periodo Abril/2023 - Otros Nº n/a Sueldo 04/2023 </t>
  </si>
  <si>
    <t xml:space="preserve">Soﬁa Natali Caetano Jacyk - Periodo Abril/2023 - Otros Nº n/ a Sueldo 04/2023 </t>
  </si>
  <si>
    <t xml:space="preserve">Urquia Leonardo - Periodo Abril/2023 - Otros Nº n/a Sueldo 04/2023 </t>
  </si>
  <si>
    <t>VALERIA COVACEVICH - Periodo Abril/2023 - Otros Nº n/a Sueldo 04/2023</t>
  </si>
  <si>
    <t xml:space="preserve">VILLALBA Iván Wilmar - Periodo Abril/2023 - Otros Nº n/a Sueldo 04/2023 </t>
  </si>
  <si>
    <t xml:space="preserve">Villalba Rolando - Periodo Abril/2023 - Otros Nº n/a Sueldo 04/2023 </t>
  </si>
  <si>
    <t xml:space="preserve">SZABO Andrés Javier - Otros Nº n/a Sueldos 04/2023 </t>
  </si>
  <si>
    <t>Grand Total</t>
  </si>
  <si>
    <t>Sum of TOTAL</t>
  </si>
  <si>
    <t>Apr</t>
  </si>
  <si>
    <t>May</t>
  </si>
  <si>
    <t>Months (PERIODO EXPENSA)</t>
  </si>
  <si>
    <t>Days (PERIODO EXPENSA)</t>
  </si>
  <si>
    <t xml:space="preserve">RAMIREZ Marcelo Salvador - Periodo Mayo/2023 - Otros Nº n/a Sueldo 05/2023 </t>
  </si>
  <si>
    <t xml:space="preserve">ROMERO Rodolfo Jesús - Periodo Mayo/2023 - Otros Nº n/a Sueldo 05/2023 </t>
  </si>
  <si>
    <t>CARDOZO Guillermo - Periodo Mayo/2023 - Otros Nº n/a Sueldo 05/2023</t>
  </si>
  <si>
    <t xml:space="preserve">CESPEDES Carlos Saúl - Periodo Mayo/2023 - Otros Nº n/a Sueldo 05/2023 </t>
  </si>
  <si>
    <t xml:space="preserve">REYES Raúl Orlando - Periodo Mayo/2023 - Otros Nº n/a Sueldo 05/2023 </t>
  </si>
  <si>
    <t xml:space="preserve">VILLALBA Iván Wilmar - Periodo Mayo/2023 - Otros Nº n/a Sueldo 05/2023 </t>
  </si>
  <si>
    <t xml:space="preserve">IRRAZABAL Juan Isidoro - Periodo Mayo/2023 - Otros Nº n/a Sueldo 05/2023 </t>
  </si>
  <si>
    <t xml:space="preserve">PIÑA Carlos Fabián - Periodo Mayo/2023 - Otros Nº n/a Sueldo 05/2023 </t>
  </si>
  <si>
    <t xml:space="preserve">CARDOZO Daniel - Periodo Mayo/2023 - Otros Nº n/a Sueldo 05/2023 </t>
  </si>
  <si>
    <t xml:space="preserve">RAMIREZ Juan Carlos - Periodo Mayo/2023 - Otros Nº n/a Sueldo 05/2023 </t>
  </si>
  <si>
    <t xml:space="preserve">Martin Acevedo - Periodo Mayo/2023 - Otros Nº n/a Sueldo 05/2023 </t>
  </si>
  <si>
    <t xml:space="preserve">Aevicher Esteban - Periodo Mayo/2023 - Otros Nº n/a Sueldo 05/2023 </t>
  </si>
  <si>
    <t xml:space="preserve">Argañaraz Ramon - Periodo Mayo/2023 - Otros Nº n/a Sueldo 05/2023 </t>
  </si>
  <si>
    <t xml:space="preserve">Balmaceda Emiliano - Periodo Mayo/2023 - Otros Nº n/a Sueldo 05/2023 </t>
  </si>
  <si>
    <t xml:space="preserve">Soﬁa Natali Caetano Jacyk - Periodo Mayo/2023 - Otros Nº n/a Sueldo 05/2023 </t>
  </si>
  <si>
    <t xml:space="preserve">VALERIA COVACEVICH - Periodo Mayo/2023 - Otros Nº n/a Sueldo 05/2023 </t>
  </si>
  <si>
    <t xml:space="preserve">Del valle Franco - Periodo Mayo/2023 - Otros Nº n/a Sueldo 05/2023 </t>
  </si>
  <si>
    <t>Del Valle Gonzalo - Periodo Mayo/2023 - Otros Nº n/a Sueldo 05/2023</t>
  </si>
  <si>
    <t>Dominguez Fernando - Periodo Mayo/2023 - Otros Nº n/ a Sueldo 05/2023</t>
  </si>
  <si>
    <t xml:space="preserve">LEDESMA Celia - Periodo Mayo/2023 - Otros Nº n/a Sueldo 05/2023 </t>
  </si>
  <si>
    <t>LEDESMA ELVIO ADRIEL - Periodo Mayo/2023 - Otros Nº n/a Sueldo 05/2023</t>
  </si>
  <si>
    <t>MEDINA Liliana Noemi - Periodo Mayo/2023 - Otros Nº n/a Sueldo 05/2023</t>
  </si>
  <si>
    <t xml:space="preserve">Jonatan Martin Montenegro - Periodo Mayo/2023 - Otros Nº n/a Sueldo 05/2023 </t>
  </si>
  <si>
    <t xml:space="preserve">NAÑEZ Karina Alejandra Luján - Periodo Mayo/2023 - Otros Nº n/a Sueldo 05/2023 </t>
  </si>
  <si>
    <t xml:space="preserve">ARMANDO MARTIN PEREZ - Periodo Mayo/2023 - Otros Nº n/a Sueldo 05/2023 </t>
  </si>
  <si>
    <t>Ponce David - Periodo Mayo/2023 - Otros Nº n/a Sueldo 05/2023</t>
  </si>
  <si>
    <t>Ramirez Alejo - Periodo Mayo/2023 - Otros Nº n/a Sueldo 05/2023</t>
  </si>
  <si>
    <t xml:space="preserve">Urquia Leonardo - Periodo Mayo/2023 - Otros Nº n/a Sueldo 05/2023 </t>
  </si>
  <si>
    <t xml:space="preserve">Villalba Rolando - Periodo Mayo/2023 - Otros Nº n/a Sueldo 05/2023 </t>
  </si>
  <si>
    <t>Jun</t>
  </si>
  <si>
    <t>Calvente Alejo - CUIT 20-25431384-0 - Cuota 2/4 - Indemnizacion - Otros Nº n/a</t>
  </si>
  <si>
    <t>Ramirez Marcelo - CUIT 20-17852211-7 - Sueldo 02-2023 - Otros Nº n/a</t>
  </si>
  <si>
    <t>Romero Rodolfo - CUIT 20-27812941-2 - Sueldo 02-2023 - Otros Nº n/a</t>
  </si>
  <si>
    <t>Cardozo Guillermo - CUIT 20-27686974-5 - Sueldo 02-2023 - Otros Nº n/a</t>
  </si>
  <si>
    <t>Cespedes Carlos - CUIT 20-36559053-3 - Sueldo 02-2023 - Otros Nº n/a</t>
  </si>
  <si>
    <t>Reyes Raúl - CUIT 20-33958635-8 - Sueldo 02-2023 - Otros Nº n/a</t>
  </si>
  <si>
    <t>Villalba Ivan - CUIT 20-32310691-7 - Sueldo 02-2023 - Otros Nº n/a</t>
  </si>
  <si>
    <t>Irrazabal Juan - CUIT 20-30305388-4 - Sueldo 02-2023 - Otros Nº n/a</t>
  </si>
  <si>
    <t>Piña Carlos - CUIT 20-25587478-1 - Sueldo 02-2023 - Otros Nº n/a</t>
  </si>
  <si>
    <t>Cardozo Daniel - CUIT 20-25439353-4 - Sueldo 02-2023 - Otros Nº n/a</t>
  </si>
  <si>
    <t>Ramirez Juan Carlos - CUIT 20-24652208-2 - Sueldo 02-2023 - Otros Nº n/a</t>
  </si>
  <si>
    <t>Urquia Leonardo - CUIT 20-39852959-7 - Sueldo 02-2023 - Otros Nº n/a</t>
  </si>
  <si>
    <t>Villalba Rolando - CUIT 20-33155866-5 - Sueldo 02-2023 - Otros Nº n/a</t>
  </si>
  <si>
    <t>Dominguez Fernando - CUIT 20-35370759-1 - Sueldo 02-2023 - Otros Nº n/a</t>
  </si>
  <si>
    <t>Ponce David - CUIT 20-35830812-1 - Sueldo 02-2023 - Otros Nº n/a</t>
  </si>
  <si>
    <t>Argañaraz Ramon - CUIT 20-14603772-1 - Sueldo 02-2023 - Otros Nº n/a</t>
  </si>
  <si>
    <t>Martin Acevedo - CUIT 20-35830738-9 - Sueldo 02-2023 - Otros Nº n/a</t>
  </si>
  <si>
    <t>Aevicher Esteban - CUIT 20-39628888-6 - Sueldo 02-2023 - Otros Nº n/a</t>
  </si>
  <si>
    <t>VALERIA COVACEVICH - CUIT 27-27100783-9 - Sueldo 02-2023 - Otros Nº n/a</t>
  </si>
  <si>
    <t>ARMANDO MARTIN PEREZ - CUIT 20-35763976-0 - Sueldo 02-2023 - Otros Nº n/a</t>
  </si>
  <si>
    <t>Ramirez Alejo - CUIT 20-37987429-0 - 192759 - Otros Nº n/a</t>
  </si>
  <si>
    <t>MARTIN HORACIO BELTRAN - CUIT 20-26841073-3 - Sueldo 02-2023 - Otros Nº n/
a</t>
  </si>
  <si>
    <t>Balmaceda Emiliano - CUIT 20-30238201-9 - Sueldo 02-2023 - Otros Nº n/a</t>
  </si>
  <si>
    <t>Ledesma Celia - CUIT 27-23156264-3 - Sueldo 02-2023 - Otros Nº n/a</t>
  </si>
  <si>
    <t>Del Valle Gonzalo - CUIT 20-46096439-4 - Sueldo 02-2023 - Otros Nº n/a</t>
  </si>
  <si>
    <t>Jonatan Martin Montenegro - Sueldo 02-2023 - Otros Nº n/a</t>
  </si>
  <si>
    <t>Del valle Franco - Sueldo 02-2023 - Otros Nº n/a</t>
  </si>
  <si>
    <t>MEDINA Liliana Noemi - CUIT 27-23320045-5 - Sueldo 02-2023 - Otros Nº n/a</t>
  </si>
  <si>
    <t>NAÑEZ Karina Alejandra Luján - CUIT 27-32940135-4 - Sueldo 02-2023 - Otros Nº n/a</t>
  </si>
  <si>
    <t>Soﬁa Natali Caetano Jacyk - CUIT 27-41703953-3 - Sueldo 02-2023 - Otros Nº n/a</t>
  </si>
  <si>
    <t>Martin Acevedo - CUIT 20-35830738-9 - Vacaciones - Otros Nº n/a</t>
  </si>
  <si>
    <t>Calvente Alejo - CUIT 20-25431384-0 - Cuota 1/4 - Indemnizacion - Otros Nº n/a</t>
  </si>
  <si>
    <t>Ramirez Marcelo - CUIT 20-17852211-7 - Sueldo 01-2023 - Otros Nº n/a</t>
  </si>
  <si>
    <t>Romero Rodolfo - CUIT 20-27812941-2 - Sueldo 01-2023 - Otros Nº n/a</t>
  </si>
  <si>
    <t>Cardozo Guillermo - CUIT 20-27686974-5 - Sueldo 01-2023 - Otros Nº n/a</t>
  </si>
  <si>
    <t>Cespedes Carlos - CUIT 20-36559053-3 - Sueldo 01-2023 - Otros Nº n/a</t>
  </si>
  <si>
    <t>Reyes Raúl - CUIT 20-33958635-8 - Sueldo 01-2023 - Otros Nº n/a</t>
  </si>
  <si>
    <t>Villalba Ivan - CUIT 20-32310691-7 - Sueldo 01-2023 - Otros Nº n/a</t>
  </si>
  <si>
    <t>Irrazabal Juan - CUIT 20-30305388-4 - Sueldo 01-2023 - Otros Nº n/a</t>
  </si>
  <si>
    <t>Piña Carlos - CUIT 20-25587478-1 - Sueldo 01-2023 - Otros Nº n/a</t>
  </si>
  <si>
    <t>Cardozo Daniel - CUIT 20-25439353-4 - Sueldo 01-2023 - Otros Nº n/a</t>
  </si>
  <si>
    <t>Ramirez Juan Carlos - CUIT 20-24652208-2 - Sueldo 01-2023 - Otros Nº n/a</t>
  </si>
  <si>
    <t>Urquia Leonardo - CUIT 20-39852959-7 - Sueldo 01-2023 - Otros Nº n/a</t>
  </si>
  <si>
    <t>Villalba Rolando - CUIT 20-33155866-5 - Sueldo 01-2023 - Otros Nº n/a</t>
  </si>
  <si>
    <t>Dominguez Fernando - CUIT 20-35370759-1 - Sueldo 01-2023 - Otros Nº n/a</t>
  </si>
  <si>
    <t>Ponce David - CUIT 20-35830812-1 - Sueldo 01-2023 - Otros Nº n/a</t>
  </si>
  <si>
    <t>Argañaraz Ramon - CUIT 20-14603772-1 - Sueldo 01-2023 - Otros Nº n/a</t>
  </si>
  <si>
    <t>Martin Acevedo - CUIT 20-35830738-9 - Sueldo 01-2023 - Otros Nº n/a</t>
  </si>
  <si>
    <t>Aevicher Esteban - CUIT 20-39628888-6 - Sueldo 01-2023 - Otros Nº n/a</t>
  </si>
  <si>
    <t>VALERIA COVACEVICH - CUIT 27-27100783-9 - Sueldo 01-2023 - Otros Nº n/a</t>
  </si>
  <si>
    <t>ARMANDO MARTIN PEREZ - CUIT 20-35763976-0 - Sueldo 01-2023 - Otros Nº n/a</t>
  </si>
  <si>
    <t>Ramirez Alejo - CUIT 20-37987429-0 - Sueldo 01-2023 - Otros Nº n/a</t>
  </si>
  <si>
    <t>MARTIN HORACIO BELTRAN - CUIT 20-26841073-3 - Sueldo 01-2023 - Otros Nº n/a</t>
  </si>
  <si>
    <t>Balmaceda Emiliano - CUIT 20-30238201-9 - Sueldo 01-2023 - Otros Nº n/a</t>
  </si>
  <si>
    <t>Ledesma Celia - CUIT 27-23156264-3 - Sueldo 01-2023 - Otros Nº n/a</t>
  </si>
  <si>
    <t>Del Valle Gonzalo - CUIT 20-46096439-4 - Sueldo 01-2023 - Otros Nº n/a</t>
  </si>
  <si>
    <t>Jonatan Martin Montenegro - Sueldo 01-2023 - Otros Nº n/a</t>
  </si>
  <si>
    <t>Del valle Franco - Sueldo 01-2023 - Otros Nº n/a</t>
  </si>
  <si>
    <t>MEDINA Liliana Noemi - CUIT 27-23320045-5 - Sueldo 01-2023 - Otros Nº n/a</t>
  </si>
  <si>
    <t>NAÑEZ Karina Alejandra Luján - CUIT 27-32940135-4 - Sueldo 01-2023 - Otros Nº n/a</t>
  </si>
  <si>
    <t>Soﬁa Natali Caetano Jacyk - CUIT 27-41703953-3 - Sueldo 01-2023 - Otros Nº n/a</t>
  </si>
  <si>
    <t>Calvente Alejo - CUIT 20-25431384-0 - Pago vacaciones y sac proporcional - Otros Nº n/a</t>
  </si>
  <si>
    <t>Urquia Leonardo - CUIT 20-39852959-7 - Sueldo 12/2022 - Otros Nº n/a</t>
  </si>
  <si>
    <t>Villalba Rolando - CUIT 20-33155866-5 - Sueldo 12/2022 - Otros Nº n/a</t>
  </si>
  <si>
    <t>Calvente Alejo - CUIT 20-25431384-0 - Sueldo 12/2022 - Otros Nº n/a</t>
  </si>
  <si>
    <t>Dominguez Fernando - CUIT 20-35370759-1 - Sueldo 12/2022 - Otros Nº n/a</t>
  </si>
  <si>
    <t>Ponce David - CUIT 20-35830812-1 - Sueldo 12/2022 - Otros Nº n/a</t>
  </si>
  <si>
    <t>Argañaraz Ramon - CUIT 20-14603772-1 - Sueldo 12/2022 - Otros Nº n/a</t>
  </si>
  <si>
    <t>Martin Acevedo - CUIT 20-35830738-9 - Sueldo 12/2022 - Otros Nº n/a</t>
  </si>
  <si>
    <t>Aevicher Esteban - CUIT 20-39628888-6 - Sueldo 12/2022 - Otros Nº n/a</t>
  </si>
  <si>
    <t>VALERIA COVACEVICH - CUIT 27-27100783-9 - Sueldo 12/2022 - Otros Nº n/a</t>
  </si>
  <si>
    <t>ARMANDO MARTIN PEREZ - CUIT 20-35763976-0 - Sueldo 12/2022 - Otros Nº n/a</t>
  </si>
  <si>
    <t>Ramirez Alejo - CUIT 20-37987429-0 - Sueldo 12/2022 - Otros Nº n/a</t>
  </si>
  <si>
    <t>Balmaceda Emiliano - CUIT 20-30238201-9 - Sueldo 12/2022 - Otros Nº n/a</t>
  </si>
  <si>
    <t>Ledesma Celia - CUIT 27-23156264-3 - Sueldo 12/2022 - Otros Nº n/a</t>
  </si>
  <si>
    <t>Del Valle Gonzalo - CUIT 20-46096439-4 - Sueldo 12/2022 - Otros Nº n/a</t>
  </si>
  <si>
    <t>Jonatan Martin Montenegro - Sueldo 12/2022 - Otros Nº n/a</t>
  </si>
  <si>
    <t>Del valle Franco - Sueldo 12/2022 - Otros Nº n/a</t>
  </si>
  <si>
    <t>MEDINA Liliana Noemi - CUIT 27-23320045-5 - Sueldo 12/2022 - Otros Nº n/a</t>
  </si>
  <si>
    <t>NAÑEZ
Karina Alejandra Luján - CUIT 27-32940135-4 - Sueldo 12/2022 - Otros Nº n/a</t>
  </si>
  <si>
    <t>Soﬁa Natali Caetano Jacyk - CUIT 27-41703953-3 - Sueldo 12/2022 - Otros Nº n/a</t>
  </si>
  <si>
    <t>Ramirez Marcelo - CUIT 20-17852211-7 - Sueldo 12/2022 - Otros Nº n/a</t>
  </si>
  <si>
    <t>Romero Rodolfo - CUIT 20-27812941-2 - Sueldo 12/2022 - Otros Nº n/a</t>
  </si>
  <si>
    <t>Cardozo Guillermo - CUIT 20-27686974-5 - Sueldo 12/2022 - Otros Nº n/a</t>
  </si>
  <si>
    <t>Cespedes Carlos - CUIT 20-36559053-3 - Sueldo 12/2022 - Otros Nº n/a</t>
  </si>
  <si>
    <t>Reyes Raúl - CUIT 20-33958635-8 - Sueldo 12/2022 - Otros Nº n/a</t>
  </si>
  <si>
    <t>Villalba Ivan - CUIT 20-32310691-7 - Sueldo 12/2022 - Otros Nº n/a</t>
  </si>
  <si>
    <t>Irrazabal Juan - CUIT 20-30305388-4 - Sueldo 12/2022 - Otros Nº n/a</t>
  </si>
  <si>
    <t>Piña Carlos - CUIT 20-25587478-1 - Sueldo 12/2022 - Otros Nº n/a</t>
  </si>
  <si>
    <t>Cardozo Daniel - CUIT 20-25439353-4 - Sueldo 12/2022 - Otros Nº n/a</t>
  </si>
  <si>
    <t>Ramirez Juan Carlos - CUIT 20-24652208-2 - Sueldo 12/2022 - Otros Nº n/a</t>
  </si>
  <si>
    <t>Jan</t>
  </si>
  <si>
    <t>Feb</t>
  </si>
  <si>
    <t>Mar</t>
  </si>
  <si>
    <t>NOMBRE SOLO</t>
  </si>
  <si>
    <t xml:space="preserve">Aevicher Esteban </t>
  </si>
  <si>
    <t>Argañaraz Ramon</t>
  </si>
  <si>
    <t>ARMANDO MARTIN PEREZ</t>
  </si>
  <si>
    <t>Balmaceda Emiliano</t>
  </si>
  <si>
    <t>Calvente Alejo</t>
  </si>
  <si>
    <t>Cardozo Daniel</t>
  </si>
  <si>
    <t>Cardozo Guillermo</t>
  </si>
  <si>
    <t>Del valle Franco</t>
  </si>
  <si>
    <t>Del Valle Gonzalo</t>
  </si>
  <si>
    <t>Dominguez Fernando</t>
  </si>
  <si>
    <t xml:space="preserve">Cespedes Carlos </t>
  </si>
  <si>
    <t>Irrazabal Juan</t>
  </si>
  <si>
    <t>Jonatan Martin Montenegro</t>
  </si>
  <si>
    <t>Ledesma Celia</t>
  </si>
  <si>
    <t>LEDESMA ELVIO ADRIEL</t>
  </si>
  <si>
    <t>Martin Acevedo</t>
  </si>
  <si>
    <t>MARTIN HORACIO BELTRAN</t>
  </si>
  <si>
    <t>MEDINA Liliana Noemi</t>
  </si>
  <si>
    <t>NAÑEZ Karina Alejandra Luján</t>
  </si>
  <si>
    <t>PIMENTEL Alexander Diego</t>
  </si>
  <si>
    <t>Piña Carlos</t>
  </si>
  <si>
    <t>Ponce David</t>
  </si>
  <si>
    <t>Ramirez Alejo</t>
  </si>
  <si>
    <t>Ramirez Juan Carlos</t>
  </si>
  <si>
    <t>Ramirez Marcelo</t>
  </si>
  <si>
    <t>Romero Rodolfo</t>
  </si>
  <si>
    <t>Soﬁa Natali Caetano Jacyk</t>
  </si>
  <si>
    <t>SZABO Andrés Javier</t>
  </si>
  <si>
    <t>Urquia Leonardo</t>
  </si>
  <si>
    <t xml:space="preserve">Reyes Raúl </t>
  </si>
  <si>
    <t>Villalba Ivan</t>
  </si>
  <si>
    <t>Villalba Rolando</t>
  </si>
  <si>
    <t xml:space="preserve">VALERIA COVACEVICH </t>
  </si>
  <si>
    <t>SUELDO 06/2023 AEVICHER ESTEBAN - Periodo Junio/2023 - Otros Nº n/a</t>
  </si>
  <si>
    <t>SUELDO 06/2023 ARGAÑARAZ RAMON - Periodo Junio/2023 - Otros Nº n/a</t>
  </si>
  <si>
    <t>SUELDO 06/2023 ARMANDO MARTIN PEREZ - Periodo Junio/2023 -
Otros Nº n/a</t>
  </si>
  <si>
    <t>SUELDO 06/2023 BALMACEDA EMILIANO - Periodo Junio/2023 - Otros
Nº n/a</t>
  </si>
  <si>
    <t>SUELDO 06/2023 CAETANO JACYK SOFIA - Periodo Junio/2023 - Otros
Nº n/a</t>
  </si>
  <si>
    <t>SUELDO 06/2023 CARDOZO DANIEL - Periodo Junio/2023 - Otros Nº n/a</t>
  </si>
  <si>
    <t>SUELDO 06/2023 CARDOZO GUILLERMO - Periodo Junio/2023 - Otros Nº n/a</t>
  </si>
  <si>
    <t>SUELDO 06/2023 CESPEDES CARLOS SAÚL - Periodo Junio/2023 -
Otros Nº n/a</t>
  </si>
  <si>
    <t>SUELDO 06/2023 COVACEVICH VALERIA - Periodo Junio/2023 - Otros
Nº n/a</t>
  </si>
  <si>
    <t>SUELDO 06/2023 DEL VALLE FRANCO - Periodo Junio/2023 - Otros Nº n/a</t>
  </si>
  <si>
    <t>SUELDO 06/2023 DEL VALLE GONZALO - Periodo Junio/2023 - Otros Nº n/a</t>
  </si>
  <si>
    <t>SUELDO 06/2023 DOMINGUEZ FERNANDO - Periodo Junio/2023 - Otros
Nº n/a</t>
  </si>
  <si>
    <t>SUELDO 06/2023 IRRAZABAL JUAN ISIDORO - Periodo Junio/2023 -
Otros Nº n/a</t>
  </si>
  <si>
    <t>SUELDO 06/2023 JONATAN MARTIN MONTENEGRO - Periodo Junio/
2023 - Otros Nº n/a</t>
  </si>
  <si>
    <t>SUELDO 06/2023 LEDESMA CELIA - Periodo Junio/2023 - Otros Nº n/a</t>
  </si>
  <si>
    <t>SUELDO 06/2023 LEDESMA ELVIO ADRIEL - Periodo Junio/2023 - Otros
Nº n/a</t>
  </si>
  <si>
    <t>SUELDO 06/2023 MARTIN ACEVEDO - Periodo Junio/2023 - Otros Nº n/a</t>
  </si>
  <si>
    <t>SUELDO 06/2023 MEDINA LILIANA NOEMI - Periodo Junio/2023 - Otros
Nº n/a</t>
  </si>
  <si>
    <t>SUELDO 06/2023 NAÑEZ KARINA ALEJANDRA LUJÁN - Periodo Junio/
2023 - Otros Nº n/a</t>
  </si>
  <si>
    <t>SUELDO 06/2023 PIMENTEL ALEXANDER DIEGO - Periodo Junio/2023 -
Otros Nº n/a</t>
  </si>
  <si>
    <t>SUELDO 06/2023 PIÑA CARLOS FABIÁN - Periodo Junio/2023 - Otros Nº n/a</t>
  </si>
  <si>
    <t>SUELDO 06/2023 PONCE DAVID - Periodo Junio/2023 - Otros Nº n/a</t>
  </si>
  <si>
    <t>SUELDO 06/2023 RAMIREZ ALEJO - Periodo Junio/2023 - Otros Nº n/a</t>
  </si>
  <si>
    <t>SUELDO 06/2023 RAMIREZ JUAN CARLOS - Periodo Junio/2023 - Otros
Nº n/a</t>
  </si>
  <si>
    <t>SUELDO 06/2023 RAMIREZ MARCELO SALVADOR - Periodo Junio/2023
- Otros Nº n/a</t>
  </si>
  <si>
    <t>Armando Martin Perez</t>
  </si>
  <si>
    <t>Del Valle Franco</t>
  </si>
  <si>
    <t>Ledesma Elvio Adriel</t>
  </si>
  <si>
    <t>Medina Liliana Noemi</t>
  </si>
  <si>
    <t>Nañez Karina Alejandra Luján</t>
  </si>
  <si>
    <t>Pimentel Alexander Diego</t>
  </si>
  <si>
    <t>Embargo de sueldo judicial generado - Cepedes Carlos Saúl - Otros Nº n/ a</t>
  </si>
  <si>
    <t>ADELANTO DE SUELDO RAMIREZ JUAN CARLOS - Adelanto Nº n/a</t>
  </si>
  <si>
    <t>Adelanto vacaciones ARGAÑARAZ RAMON - Adelanto Nº n/a</t>
  </si>
  <si>
    <t>LIQUIDACION FINAL SZABO JAVIER ANDRÉS - Otros Nº n/a</t>
  </si>
  <si>
    <t>SUELDO 06/2023 VILLALBA ROLANDO - Periodo Junio/2023 - Otros Nº n/a</t>
  </si>
  <si>
    <t>SUELDO 06/2023 VILLALBA IVÁN WILMAR - Periodo Junio/2023 - Otros
Nº n/a</t>
  </si>
  <si>
    <t>SUELDO 06/2023 URQUIA LEONARDO - Periodo Junio/2023 - Otros Nº n/ a</t>
  </si>
  <si>
    <t>SUELDO 06/2023 SZABO ANDRÉS JAVIER - Periodo Junio/2023 - Otros
Nº n/a</t>
  </si>
  <si>
    <t>SUELDO 06/2023 ROMERO RODOLFO JESÚS - Periodo Junio/2023 -
Otros Nº n/a</t>
  </si>
  <si>
    <t>SUELDO 06/2023 REYES RAÚL ORLANDO - Periodo Junio/2023 - Otros Nº n/a</t>
  </si>
  <si>
    <t>Jul</t>
  </si>
  <si>
    <t>Cespedes Carlos  Total</t>
  </si>
  <si>
    <t>SZABO Andrés Javier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</si>
</sst>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_(&quot;$&quot;* #,##0.00_);_(&quot;$&quot;* \(#,##0.00\);_(&quot;$&quot;* &quot;-&quot;??_);_(@_)"/>
  </numFmts>
  <fonts count="6" x14ac:knownFonts="1">
    <font>
      <sz val="10"/>
      <color rgb="FF000000"/>
      <name val="Times New Roman"/>
      <charset val="204"/>
    </font>
    <font>
      <sz val="10"/>
      <color rgb="FF000000"/>
      <name val="Verdana"/>
      <family val="2"/>
    </font>
    <font>
      <sz val="10"/>
      <color rgb="FF000000"/>
      <name val="Times New Roman"/>
      <family val="1"/>
    </font>
    <font>
      <b/>
      <sz val="10"/>
      <color rgb="FF000000"/>
      <name val="Verdana"/>
      <family val="2"/>
    </font>
    <font>
      <sz val="10"/>
      <color rgb="FF000000"/>
      <name val="Calibri Light"/>
      <family val="2"/>
      <scheme val="major"/>
    </font>
    <font>
      <b/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165" fontId="2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left" vertical="top"/>
    </xf>
    <xf numFmtId="165" fontId="1" fillId="0" borderId="0" xfId="1" applyFont="1" applyAlignment="1">
      <alignment horizontal="left" vertical="top"/>
    </xf>
    <xf numFmtId="165" fontId="1" fillId="2" borderId="0" xfId="1" applyFont="1" applyFill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17" fontId="1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165" fontId="3" fillId="0" borderId="0" xfId="1" applyFont="1" applyAlignment="1">
      <alignment horizontal="left" vertical="top"/>
    </xf>
    <xf numFmtId="0" fontId="3" fillId="0" borderId="0" xfId="0" applyFont="1" applyAlignment="1">
      <alignment horizontal="left" wrapText="1"/>
    </xf>
    <xf numFmtId="0" fontId="4" fillId="0" borderId="0" xfId="0" pivotButton="1" applyFont="1"/>
    <xf numFmtId="0" fontId="4" fillId="0" borderId="0" xfId="0" applyFont="1"/>
    <xf numFmtId="164" fontId="4" fillId="0" borderId="0" xfId="0" applyNumberFormat="1" applyFont="1"/>
    <xf numFmtId="165" fontId="1" fillId="0" borderId="0" xfId="0" applyNumberFormat="1" applyFont="1" applyAlignment="1">
      <alignment horizontal="left" vertical="top"/>
    </xf>
    <xf numFmtId="0" fontId="4" fillId="2" borderId="0" xfId="0" applyFont="1" applyFill="1"/>
    <xf numFmtId="164" fontId="4" fillId="2" borderId="0" xfId="0" applyNumberFormat="1" applyFont="1" applyFill="1"/>
    <xf numFmtId="164" fontId="0" fillId="0" borderId="0" xfId="0" applyNumberFormat="1"/>
    <xf numFmtId="165" fontId="0" fillId="0" borderId="0" xfId="0" applyNumberFormat="1"/>
    <xf numFmtId="164" fontId="5" fillId="3" borderId="1" xfId="0" applyNumberFormat="1" applyFont="1" applyFill="1" applyBorder="1"/>
  </cellXfs>
  <cellStyles count="2">
    <cellStyle name="Moneda" xfId="1" builtinId="4"/>
    <cellStyle name="Normal" xfId="0" builtinId="0"/>
  </cellStyles>
  <dxfs count="15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numFmt numFmtId="164" formatCode="&quot;$&quot;#,##0.00_);[Red]\(&quot;$&quot;#,##0.00\)"/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  <dxf>
      <font>
        <name val="Calibri Light"/>
        <family val="2"/>
        <scheme val="maj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laudia\VALOTTA%20&amp;%20ASOCIADOS\MARIANA%20VALOTTA%20PROJECTS\EXPENSAS%20VILLAMARIA\EXPENSAS%20VILLA%20MARIA%20COMPARATIVO%20MENSUAL%202023.xlsx" TargetMode="External"/><Relationship Id="rId1" Type="http://schemas.openxmlformats.org/officeDocument/2006/relationships/externalLinkPath" Target="file:///C:\Claudia\VALOTTA%20&amp;%20ASOCIADOS\MARIANA%20VALOTTA%20PROJECTS\EXPENSAS%20VILLAMARIA\EXPENSAS%20VILLA%20MARIA%20COMPARATIVO%20MENSUA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EN CAJA"/>
      <sheetName val="MOVIMIENTOS CAJA"/>
      <sheetName val="RESUMEN CANCELACION DEUDA"/>
      <sheetName val="MULTAS, AJUSTES Y RESERVAS"/>
      <sheetName val="RESUMEN (2)"/>
      <sheetName val="RESUMEN"/>
      <sheetName val="ESTADO PATRIMONIAL"/>
      <sheetName val="SUELDOS Y CARGAS SOCIALES"/>
      <sheetName val="ABONO SERVICIOS"/>
      <sheetName val="MANTENIMIENTO PARTES COMUNES"/>
      <sheetName val="OTROS"/>
    </sheetNames>
    <sheetDataSet>
      <sheetData sheetId="0"/>
      <sheetData sheetId="1"/>
      <sheetData sheetId="2"/>
      <sheetData sheetId="3"/>
      <sheetData sheetId="4">
        <row r="9">
          <cell r="E9">
            <v>18212655.960000001</v>
          </cell>
        </row>
      </sheetData>
      <sheetData sheetId="5">
        <row r="5">
          <cell r="M5">
            <v>10607317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audia valotta" refreshedDate="45155.544055092592" createdVersion="8" refreshedVersion="8" minRefreshableVersion="3" recordCount="225" xr:uid="{14C70749-DC3D-4589-A9A3-8F3F18C9BE10}">
  <cacheSource type="worksheet">
    <worksheetSource ref="A4:J229" sheet="DATOS MENSUALES"/>
  </cacheSource>
  <cacheFields count="12">
    <cacheField name="PERIODO EXPENSA" numFmtId="17">
      <sharedItems containsSemiMixedTypes="0" containsNonDate="0" containsDate="1" containsString="0" minDate="2023-01-01T00:00:00" maxDate="2023-07-02T00:00:00" count="7">
        <d v="2023-02-01T00:00:00"/>
        <d v="2023-03-01T00:00:00"/>
        <d v="2023-04-01T00:00:00"/>
        <d v="2023-01-01T00:00:00"/>
        <d v="2023-05-01T00:00:00"/>
        <d v="2023-06-01T00:00:00"/>
        <d v="2023-07-01T00:00:00"/>
      </sharedItems>
      <fieldGroup par="11"/>
    </cacheField>
    <cacheField name="RUBRO" numFmtId="0">
      <sharedItems/>
    </cacheField>
    <cacheField name="NOMBRE" numFmtId="0">
      <sharedItems count="225">
        <s v="Aevicher Esteban - CUIT 20-39628888-6 - Sueldo 01-2023 - Otros Nº n/a"/>
        <s v="Aevicher Esteban - CUIT 20-39628888-6 - Sueldo 02-2023 - Otros Nº n/a"/>
        <s v="Aevicher Esteban - CUIT 20-39628888-6 - Sueldo 03-2023 - Otros Nº n/a"/>
        <s v="Aevicher Esteban - CUIT 20-39628888-6 - Sueldo 12/2022 - Otros Nº n/a"/>
        <s v="Aevicher Esteban - Periodo Abril/2023 - Otros Nº n/a Sueldo 04/2023 "/>
        <s v="Aevicher Esteban - Periodo Mayo/2023 - Otros Nº n/a Sueldo 05/2023 "/>
        <s v="Argañaraz Ramon - CUIT 20-14603772-1 - Sueldo 01-2023 - Otros Nº n/a"/>
        <s v="Argañaraz Ramon - CUIT 20-14603772-1 - Sueldo 02-2023 - Otros Nº n/a"/>
        <s v="Argañaraz Ramon - CUIT 20-14603772-1 - Sueldo 03-2023 - Otros Nº n/a"/>
        <s v="Argañaraz Ramon - CUIT 20-14603772-1 - Sueldo 12/2022 - Otros Nº n/a"/>
        <s v="Argañaraz Ramon - CUIT 20-14603772-1 - Vacaciones - Otros Nº n/a"/>
        <s v="Argañaraz Ramon - Periodo Abril/2023 - Otros Nº n/a Sueldo 04/2023 "/>
        <s v="Argañaraz Ramon - Periodo Mayo/2023 - Otros Nº n/a Sueldo 05/2023 "/>
        <s v="ARMANDO MARTIN PEREZ - CUIT 20-35763976-0 - Sueldo 01-2023 - Otros Nº n/a"/>
        <s v="ARMANDO MARTIN PEREZ - CUIT 20-35763976-0 - Sueldo 02-2023 - Otros Nº n/a"/>
        <s v="ARMANDO MARTIN PEREZ - CUIT 20-35763976-0 - Sueldo 03-2023 - Otros Nº n/a"/>
        <s v="ARMANDO MARTIN PEREZ - CUIT 20-35763976-0 - Sueldo 12/2022 - Otros Nº n/a"/>
        <s v="ARMANDO MARTIN PEREZ - Periodo Abril/2023 - Otros Nº n/a Sueldo 04/2023 "/>
        <s v="ARMANDO MARTIN PEREZ - Periodo Mayo/2023 - Otros Nº n/a Sueldo 05/2023 "/>
        <s v="Balmaceda Emiliano - CUIT 20-30238201-9 - Adelanto de sueldo - Adelanto Nº n/a"/>
        <s v="Balmaceda Emiliano - CUIT 20-30238201-9 - Sueldo 01-2023 - Otros Nº n/a"/>
        <s v="Balmaceda Emiliano - CUIT 20-30238201-9 - Sueldo 02-2023 - Otros Nº n/a"/>
        <s v="Balmaceda Emiliano - CUIT 20-30238201-9 - Sueldo 03-2023 - Otros Nº n/a"/>
        <s v="Balmaceda Emiliano - CUIT 20-30238201-9 - Sueldo 12/2022 - Otros Nº n/a"/>
        <s v="Balmaceda Emiliano - Periodo Abril/2023 - Otros Nº n/a Sueldo 04/2023 "/>
        <s v="Balmaceda Emiliano - Periodo Mayo/2023 - Otros Nº n/a Sueldo 05/2023 "/>
        <s v="Calvente Alejo - CUIT 20-25431384-0 - Cuota 1/4 - Indemnizacion - Otros Nº n/a"/>
        <s v="Calvente Alejo - CUIT 20-25431384-0 - Cuota 2/4 - Indemnizacion - Otros Nº n/a"/>
        <s v="Calvente Alejo - CUIT 20-25431384-0 - Cuota 3/4 - Indemnizacion - Otros Nº n/a"/>
        <s v="Calvente Alejo - CUIT 20-25431384-0 - Cuota 4/4 - Indemnizacion - Otros Nº n/a"/>
        <s v="Calvente Alejo - CUIT 20-25431384-0 - Pago vacaciones y sac proporcional - Otros Nº n/a"/>
        <s v="Calvente Alejo - CUIT 20-25431384-0 - Sueldo 12/2022 - Otros Nº n/a"/>
        <s v="Cardozo Daniel - CUIT 20-25439353-4 - Sueldo 01-2023 - Otros Nº n/a"/>
        <s v="Cardozo Daniel - CUIT 20-25439353-4 - Sueldo 02-2023 - Otros Nº n/a"/>
        <s v="Cardozo Daniel - CUIT 20-25439353-4 - Sueldo 03-2023 - Otros Nº n/a"/>
        <s v="Cardozo Daniel - CUIT 20-25439353-4 - Sueldo 12/2022 - Otros Nº n/a"/>
        <s v="CARDOZO Daniel - Periodo Abril/2023 - Otros Nº n/a Sueldo 04/2023 "/>
        <s v="CARDOZO Daniel - Periodo Mayo/2023 - Otros Nº n/a Sueldo 05/2023 "/>
        <s v="Cardozo Guillermo - CUIT 20-27686974-5 - Sueldo 01-2023 - Otros Nº n/a"/>
        <s v="Cardozo Guillermo - CUIT 20-27686974-5 - Sueldo 02-2023 - Otros Nº n/a"/>
        <s v="Cardozo Guillermo - CUIT 20-27686974-5 - Sueldo 03-2023 - Otros Nº n/a"/>
        <s v="Cardozo Guillermo - CUIT 20-27686974-5 - Sueldo 12/2022 - Otros Nº n/a"/>
        <s v="CARDOZO Guillermo - Periodo Abril/2023 - Otros Nº n/a Sueldo 04/2023 "/>
        <s v="CARDOZO Guillermo - Periodo Mayo/2023 - Otros Nº n/a Sueldo 05/2023"/>
        <s v="Cespedes Carlos - CUIT 20-36559053-3 - Sueldo 01-2023 - Otros Nº n/a"/>
        <s v="Cespedes Carlos - CUIT 20-36559053-3 - Sueldo 02-2023 - Otros Nº n/a"/>
        <s v="Cespedes Carlos - CUIT 20-36559053-3 - Sueldo 03-2023 - Otros Nº n/a"/>
        <s v="Cespedes Carlos - CUIT 20-36559053-3 - Sueldo 12/2022 - Otros Nº n/a"/>
        <s v="CESPEDES Carlos Saúl - Periodo Abril/2023 - Otros Nº n/a Sueldo 04/2023 "/>
        <s v="CESPEDES Carlos Saúl - Periodo Mayo/2023 - Otros Nº n/a Sueldo 05/2023 "/>
        <s v="Del valle Franco - Periodo Abril/2023 - Otros Nº n/a Sueldo 04/2023"/>
        <s v="Del valle Franco - Periodo Mayo/2023 - Otros Nº n/a Sueldo 05/2023 "/>
        <s v="Del valle Franco - Sueldo 01-2023 - Otros Nº n/a"/>
        <s v="Del valle Franco - Sueldo 02-2023 - Otros Nº n/a"/>
        <s v="Del valle Franco - Sueldo 03-2023 - Otros Nº n/a"/>
        <s v="Del valle Franco - Sueldo 12/2022 - Otros Nº n/a"/>
        <s v="Del Valle Gonzalo - CUIT 20-46096439-4 - Sueldo 01-2023 - Otros Nº n/a"/>
        <s v="Del Valle Gonzalo - CUIT 20-46096439-4 - Sueldo 02-2023 - Otros Nº n/a"/>
        <s v="Del Valle Gonzalo - CUIT 20-46096439-4 - Sueldo 03-2023 - Otros Nº n/a"/>
        <s v="Del Valle Gonzalo - CUIT 20-46096439-4 - Sueldo 12/2022 - Otros Nº n/a"/>
        <s v="Del Valle Gonzalo - Periodo Abril/2023 - Otros Nº n/a Sueldo 04/2023"/>
        <s v="Del Valle Gonzalo - Periodo Mayo/2023 - Otros Nº n/a Sueldo 05/2023"/>
        <s v="Dominguez Fernando - CUIT 20-35370759-1 - Sueldo 01-2023 - Otros Nº n/a"/>
        <s v="Dominguez Fernando - CUIT 20-35370759-1 - Sueldo 02-2023 - Otros Nº n/a"/>
        <s v="Dominguez Fernando - CUIT 20-35370759-1 - Sueldo 03-2023 - Otros Nº n/a"/>
        <s v="Dominguez Fernando - CUIT 20-35370759-1 - Sueldo 12/2022 - Otros Nº n/a"/>
        <s v="Dominguez Fernando - Periodo Abril/2023 - Otros Nº n/a Sueldo 04/2023 "/>
        <s v="Dominguez Fernando - Periodo Mayo/2023 - Otros Nº n/ a Sueldo 05/2023"/>
        <s v="Irrazabal Juan - CUIT 20-30305388-4 - Sueldo 01-2023 - Otros Nº n/a"/>
        <s v="Irrazabal Juan - CUIT 20-30305388-4 - Sueldo 02-2023 - Otros Nº n/a"/>
        <s v="Irrazabal Juan - CUIT 20-30305388-4 - Sueldo 03-2023 - Otros Nº n/a"/>
        <s v="Irrazabal Juan - CUIT 20-30305388-4 - Sueldo 12/2022 - Otros Nº n/a"/>
        <s v="IRRAZABAL Juan Isidoro - Periodo Abril/2023 - Otros Nº n/a Sueldo 04/2023."/>
        <s v="IRRAZABAL Juan Isidoro - Periodo Mayo/2023 - Otros Nº n/a Sueldo 05/2023 "/>
        <s v="Jonatan Martin Montenegro - Periodo Abril/2023 - Otros Nº n/a Sueldo 04/2023 "/>
        <s v="Jonatan Martin Montenegro - Periodo Mayo/2023 - Otros Nº n/a Sueldo 05/2023 "/>
        <s v="Jonatan Martin Montenegro - Sueldo 01-2023 - Otros Nº n/a"/>
        <s v="Jonatan Martin Montenegro - Sueldo 02-2023 - Otros Nº n/a"/>
        <s v="Jonatan Martin Montenegro - Sueldo 03-2023 - Otros Nº n/a"/>
        <s v="Jonatan Martin Montenegro - Sueldo 12/2022 - Otros Nº n/a"/>
        <s v="Ledesma Celia - CUIT 27-23156264-3 - Sueldo 01-2023 - Otros Nº n/a"/>
        <s v="Ledesma Celia - CUIT 27-23156264-3 - Sueldo 02-2023 - Otros Nº n/a"/>
        <s v="Ledesma Celia - CUIT 27-23156264-3 - Sueldo 03-2023 - Otros Nº n/a"/>
        <s v="Ledesma Celia - CUIT 27-23156264-3 - Sueldo 12/2022 - Otros Nº n/a"/>
        <s v="LEDESMA Celia - Periodo Abril/2023 - Otros Nº n/a Sueldo 04/2023 "/>
        <s v="LEDESMA Celia - Periodo Mayo/2023 - Otros Nº n/a Sueldo 05/2023 "/>
        <s v="LEDESMA ELVIO ADRIEL - Adelanto Sueldo 03-2023 - Adelanto Nº n/a"/>
        <s v="LEDESMA ELVIO ADRIEL - Periodo Abril/2023 - Otros Nº n/a Sueldo 04/2023"/>
        <s v="LEDESMA ELVIO ADRIEL - Periodo Mayo/2023 - Otros Nº n/a Sueldo 05/2023"/>
        <s v="LEDESMA ELVIO ADRIEL - Sueldo 03-2023 - Otros Nº n/a"/>
        <s v="Martin Acevedo - CUIT 20-35830738-9 - Adelanto de sueldo - Adelanto Nº n/a"/>
        <s v="Martin Acevedo - CUIT 20-35830738-9 - Sueldo 01-2023 - Otros Nº n/a"/>
        <s v="Martin Acevedo - CUIT 20-35830738-9 - Sueldo 02-2023 - Otros Nº n/a"/>
        <s v="Martin Acevedo - CUIT 20-35830738-9 - Sueldo 03-2023 - Otros Nº n/a"/>
        <s v="Martin Acevedo - CUIT 20-35830738-9 - Sueldo 12/2022 - Otros Nº n/a"/>
        <s v="Martin Acevedo - CUIT 20-35830738-9 - Vacaciones - Otros Nº n/a"/>
        <s v="Martin Acevedo - Periodo Abril/2023 - Otros Nº n/a Sueldo 04/2023"/>
        <s v="Martin Acevedo - Periodo Mayo/2023 - Otros Nº n/a Sueldo 05/2023 "/>
        <s v="MARTIN HORACIO BELTRAN - CUIT 20-26841073-3 - Sueldo 01-2023 - Otros Nº n/a"/>
        <s v="MARTIN HORACIO BELTRAN - CUIT 20-26841073-3 - Sueldo 02-2023 - Otros Nº n/_x000a_a"/>
        <s v="MEDINA Liliana Noemi - CUIT 27-23320045-5 - Sueldo 01-2023 - Otros Nº n/a"/>
        <s v="MEDINA Liliana Noemi - CUIT 27-23320045-5 - Sueldo 02-2023 - Otros Nº n/a"/>
        <s v="MEDINA Liliana Noemi - CUIT 27-23320045-5 - Sueldo 03-2023 - Otros Nº n/a"/>
        <s v="MEDINA Liliana Noemi - CUIT 27-23320045-5 - Sueldo 12/2022 - Otros Nº n/a"/>
        <s v="MEDINA Liliana Noemi - Periodo Abril/2023 - Otros Nº n/a Sueldo 04/2023 "/>
        <s v="MEDINA Liliana Noemi - Periodo Mayo/2023 - Otros Nº n/a Sueldo 05/2023"/>
        <s v="NAÑEZ Karina Alejandra Luján - CUIT 27-32940135-4 - Sueldo 01-2023 - Otros Nº n/a"/>
        <s v="NAÑEZ Karina Alejandra Luján - CUIT 27-32940135-4 - Sueldo 02-2023 - Otros Nº n/a"/>
        <s v="NAÑEZ Karina Alejandra Luján - CUIT 27-32940135-4 - Sueldo 03-2023 - Otros Nº n/a"/>
        <s v="NAÑEZ Karina Alejandra Luján - Periodo Abril/2023 - Otros Nº n/a Sueldo 04/2023 "/>
        <s v="NAÑEZ Karina Alejandra Luján - Periodo Mayo/2023 - Otros Nº n/a Sueldo 05/2023 "/>
        <s v="NAÑEZ_x000a_Karina Alejandra Luján - CUIT 27-32940135-4 - Sueldo 12/2022 - Otros Nº n/a"/>
        <s v="PIMENTEL Alexander Diego - Otros Nº n/a Sueldo 04/2023 "/>
        <s v="Piña Carlos - CUIT 20-25587478-1 - Adelanto de sueldo - Adelanto Nº n/a"/>
        <s v="Piña Carlos - CUIT 20-25587478-1 - Sueldo 01-2023 - Otros Nº n/a"/>
        <s v="Piña Carlos - CUIT 20-25587478-1 - Sueldo 02-2023 - Otros Nº n/a"/>
        <s v="Piña Carlos - CUIT 20-25587478-1 - Sueldo 03-2023 - Otros Nº n/a"/>
        <s v="Piña Carlos - CUIT 20-25587478-1 - Sueldo 12/2022 - Otros Nº n/a"/>
        <s v="PIÑA Carlos Fabián - Periodo Abril/2023 - Otros Nº n/a Sueldo 04/2023 "/>
        <s v="PIÑA Carlos Fabián - Periodo Mayo/2023 - Otros Nº n/a Sueldo 05/2023 "/>
        <s v="Ponce David - CUIT 20-35830812-1 - Adelanto de sueldo - Adelanto Nº n/a"/>
        <s v="Ponce David - CUIT 20-35830812-1 - Sueldo 01-2023 - Otros Nº n/a"/>
        <s v="Ponce David - CUIT 20-35830812-1 - Sueldo 02-2023 - Otros Nº n/a"/>
        <s v="Ponce David - CUIT 20-35830812-1 - Sueldo 03-2023 - Otros Nº n/a"/>
        <s v="Ponce David - CUIT 20-35830812-1 - Sueldo 12/2022 - Otros Nº n/a"/>
        <s v="Ponce David - Periodo Abril/2023 - Otros Nº n/a Sueldo 04/2023"/>
        <s v="Ponce David - Periodo Mayo/2023 - Otros Nº n/a Sueldo 05/2023"/>
        <s v="Ramirez Alejo - CUIT 20-37987429-0 - 192759 - Otros Nº n/a"/>
        <s v="Ramirez Alejo - CUIT 20-37987429-0 - Sueldo 01-2023 - Otros Nº n/a"/>
        <s v="Ramirez Alejo - CUIT 20-37987429-0 - Sueldo 03-2023 - Otros Nº n/a"/>
        <s v="Ramirez Alejo - CUIT 20-37987429-0 - Sueldo 12/2022 - Otros Nº n/a"/>
        <s v="Ramirez Alejo - Periodo Abril/2023 - Otros Nº n/a Sueldo 04/2023 "/>
        <s v="Ramirez Alejo - Periodo Mayo/2023 - Otros Nº n/a Sueldo 05/2023"/>
        <s v="Ramirez Juan Carlos - CUIT 20-24652208-2 - Sueldo 01-2023 - Otros Nº n/a"/>
        <s v="Ramirez Juan Carlos - CUIT 20-24652208-2 - Sueldo 02-2023 - Otros Nº n/a"/>
        <s v="Ramirez Juan Carlos - CUIT 20-24652208-2 - Sueldo 03-2023 - Otros Nº n/a"/>
        <s v="Ramirez Juan Carlos - CUIT 20-24652208-2 - Sueldo 12/2022 - Otros Nº n/a"/>
        <s v="RAMIREZ Juan Carlos - Periodo Abril/2023 - Otros Nº n/a Sueldo 04/2023 "/>
        <s v="RAMIREZ Juan Carlos - Periodo Mayo/2023 - Otros Nº n/a Sueldo 05/2023 "/>
        <s v="Ramirez Marcelo - CUIT 20-17852211-7 - Sueldo 01-2023 - Otros Nº n/a"/>
        <s v="Ramirez Marcelo - CUIT 20-17852211-7 - Sueldo 02-2023 - Otros Nº n/a"/>
        <s v="Ramirez Marcelo - CUIT 20-17852211-7 - Sueldo 03-2023 - Otros Nº n/a"/>
        <s v="Ramirez Marcelo - CUIT 20-17852211-7 - Sueldo 12/2022 - Otros Nº n/a"/>
        <s v="RAMIREZ Marcelo Salvador - Periodo Abril/2023 - Otros Nº n/ a Sueldo 04/2023 "/>
        <s v="RAMIREZ Marcelo Salvador - Periodo Mayo/2023 - Otros Nº n/a Sueldo 05/2023 "/>
        <s v="Reyes Raúl - CUIT 20-33958635-8 - Sueldo 01-2023 - Otros Nº n/a"/>
        <s v="Reyes Raúl - CUIT 20-33958635-8 - Sueldo 02-2023 - Otros Nº n/a"/>
        <s v="Reyes Raúl - CUIT 20-33958635-8 - Sueldo 03-2023 - Otros Nº n/a"/>
        <s v="Reyes Raúl - CUIT 20-33958635-8 - Sueldo 12/2022 - Otros Nº n/a"/>
        <s v="REYES Raúl Orlando - Periodo Abril/2023 - Otros Nº n/a Sueldo 04/2023 "/>
        <s v="REYES Raúl Orlando - Periodo Mayo/2023 - Otros Nº n/a Sueldo 05/2023 "/>
        <s v="Romero Rodolfo - CUIT 20-27812941-2 - Sueldo 01-2023 - Otros Nº n/a"/>
        <s v="Romero Rodolfo - CUIT 20-27812941-2 - Sueldo 02-2023 - Otros Nº n/a"/>
        <s v="Romero Rodolfo - CUIT 20-27812941-2 - Sueldo 03-2023 - Otros Nº n/a"/>
        <s v="Romero Rodolfo - CUIT 20-27812941-2 - Sueldo 12/2022 - Otros Nº n/a"/>
        <s v="ROMERO Rodolfo Jesús - Periodo Abril/2023 - Otros Nº n/a Sueldo 04/2023 "/>
        <s v="ROMERO Rodolfo Jesús - Periodo Mayo/2023 - Otros Nº n/a Sueldo 05/2023 "/>
        <s v="Soﬁa Natali Caetano Jacyk - CUIT 27-41703953-3 - Adelanto de sueldo - Otros Nº n/a"/>
        <s v="Soﬁa Natali Caetano Jacyk - CUIT 27-41703953-3 - Sueldo 01-2023 - Otros Nº n/a"/>
        <s v="Soﬁa Natali Caetano Jacyk - CUIT 27-41703953-3 - Sueldo 02-2023 - Otros Nº n/a"/>
        <s v="Soﬁa Natali Caetano Jacyk - CUIT 27-41703953-3 - Sueldo 03-2023 - Otros Nº n/a"/>
        <s v="Soﬁa Natali Caetano Jacyk - CUIT 27-41703953-3 - Sueldo 12/2022 - Otros Nº n/a"/>
        <s v="Soﬁa Natali Caetano Jacyk - Periodo Abril/2023 - Otros Nº n/ a Sueldo 04/2023 "/>
        <s v="Soﬁa Natali Caetano Jacyk - Periodo Mayo/2023 - Otros Nº n/a Sueldo 05/2023 "/>
        <s v="SZABO Andrés Javier - Otros Nº n/a Sueldos 04/2023 "/>
        <s v="Urquia Leonardo - CUIT 20-39852959-7 - Sueldo 01-2023 - Otros Nº n/a"/>
        <s v="Urquia Leonardo - CUIT 20-39852959-7 - Sueldo 02-2023 - Otros Nº n/a"/>
        <s v="Urquia Leonardo - CUIT 20-39852959-7 - Sueldo 03-2023 - Otros Nº n/a"/>
        <s v="Urquia Leonardo - CUIT 20-39852959-7 - Sueldo 12/2022 - Otros Nº n/a"/>
        <s v="Urquia Leonardo - Periodo Abril/2023 - Otros Nº n/a Sueldo 04/2023 "/>
        <s v="Urquia Leonardo - Periodo Mayo/2023 - Otros Nº n/a Sueldo 05/2023 "/>
        <s v="VALERIA COVACEVICH - CUIT 27-27100783-9 - Sueldo 01-2023 - Otros Nº n/a"/>
        <s v="VALERIA COVACEVICH - CUIT 27-27100783-9 - Sueldo 02-2023 - Otros Nº n/a"/>
        <s v="VALERIA COVACEVICH - CUIT 27-27100783-9 - Sueldo 03-2023 - Otros Nº n/a"/>
        <s v="VALERIA COVACEVICH - CUIT 27-27100783-9 - Sueldo 12/2022 - Otros Nº n/a"/>
        <s v="VALERIA COVACEVICH - Periodo Abril/2023 - Otros Nº n/a Sueldo 04/2023"/>
        <s v="VALERIA COVACEVICH - Periodo Mayo/2023 - Otros Nº n/a Sueldo 05/2023 "/>
        <s v="Villalba Ivan - CUIT 20-32310691-7 - Adelanto de sueldo - Adelanto Nº n/a"/>
        <s v="Villalba Ivan - CUIT 20-32310691-7 - Sueldo 01-2023 - Otros Nº n/a"/>
        <s v="Villalba Ivan - CUIT 20-32310691-7 - Sueldo 02-2023 - Otros Nº n/a"/>
        <s v="Villalba Ivan - CUIT 20-32310691-7 - Sueldo 03-2023 - Otros Nº n/a"/>
        <s v="Villalba Ivan - CUIT 20-32310691-7 - Sueldo 12/2022 - Otros Nº n/a"/>
        <s v="VILLALBA Iván Wilmar - Periodo Abril/2023 - Otros Nº n/a Sueldo 04/2023 "/>
        <s v="VILLALBA Iván Wilmar - Periodo Mayo/2023 - Otros Nº n/a Sueldo 05/2023 "/>
        <s v="Villalba Rolando - CUIT 20-33155866-5 - Sueldo 01-2023 - Otros Nº n/a"/>
        <s v="Villalba Rolando - CUIT 20-33155866-5 - Sueldo 02-2023 - Otros Nº n/a"/>
        <s v="Villalba Rolando - CUIT 20-33155866-5 - Sueldo 03-2023 - Otros Nº n/a"/>
        <s v="Villalba Rolando - CUIT 20-33155866-5 - Sueldo 12/2022 - Otros Nº n/a"/>
        <s v="Villalba Rolando - Periodo Abril/2023 - Otros Nº n/a Sueldo 04/2023 "/>
        <s v="Villalba Rolando - Periodo Mayo/2023 - Otros Nº n/a Sueldo 05/2023 "/>
        <s v="SUELDO 06/2023 AEVICHER ESTEBAN - Periodo Junio/2023 - Otros Nº n/a"/>
        <s v="SUELDO 06/2023 ARGAÑARAZ RAMON - Periodo Junio/2023 - Otros Nº n/a"/>
        <s v="SUELDO 06/2023 ARMANDO MARTIN PEREZ - Periodo Junio/2023 -_x000a_Otros Nº n/a"/>
        <s v="SUELDO 06/2023 BALMACEDA EMILIANO - Periodo Junio/2023 - Otros_x000a_Nº n/a"/>
        <s v="SUELDO 06/2023 CAETANO JACYK SOFIA - Periodo Junio/2023 - Otros_x000a_Nº n/a"/>
        <s v="SUELDO 06/2023 CARDOZO DANIEL - Periodo Junio/2023 - Otros Nº n/a"/>
        <s v="SUELDO 06/2023 CARDOZO GUILLERMO - Periodo Junio/2023 - Otros Nº n/a"/>
        <s v="SUELDO 06/2023 CESPEDES CARLOS SAÚL - Periodo Junio/2023 -_x000a_Otros Nº n/a"/>
        <s v="SUELDO 06/2023 COVACEVICH VALERIA - Periodo Junio/2023 - Otros_x000a_Nº n/a"/>
        <s v="SUELDO 06/2023 DEL VALLE FRANCO - Periodo Junio/2023 - Otros Nº n/a"/>
        <s v="SUELDO 06/2023 DEL VALLE GONZALO - Periodo Junio/2023 - Otros Nº n/a"/>
        <s v="SUELDO 06/2023 DOMINGUEZ FERNANDO - Periodo Junio/2023 - Otros_x000a_Nº n/a"/>
        <s v="SUELDO 06/2023 IRRAZABAL JUAN ISIDORO - Periodo Junio/2023 -_x000a_Otros Nº n/a"/>
        <s v="SUELDO 06/2023 JONATAN MARTIN MONTENEGRO - Periodo Junio/_x000a_2023 - Otros Nº n/a"/>
        <s v="SUELDO 06/2023 LEDESMA CELIA - Periodo Junio/2023 - Otros Nº n/a"/>
        <s v="SUELDO 06/2023 LEDESMA ELVIO ADRIEL - Periodo Junio/2023 - Otros_x000a_Nº n/a"/>
        <s v="SUELDO 06/2023 MARTIN ACEVEDO - Periodo Junio/2023 - Otros Nº n/a"/>
        <s v="SUELDO 06/2023 MEDINA LILIANA NOEMI - Periodo Junio/2023 - Otros_x000a_Nº n/a"/>
        <s v="SUELDO 06/2023 NAÑEZ KARINA ALEJANDRA LUJÁN - Periodo Junio/_x000a_2023 - Otros Nº n/a"/>
        <s v="SUELDO 06/2023 PIMENTEL ALEXANDER DIEGO - Periodo Junio/2023 -_x000a_Otros Nº n/a"/>
        <s v="SUELDO 06/2023 PIÑA CARLOS FABIÁN - Periodo Junio/2023 - Otros Nº n/a"/>
        <s v="SUELDO 06/2023 PONCE DAVID - Periodo Junio/2023 - Otros Nº n/a"/>
        <s v="SUELDO 06/2023 RAMIREZ ALEJO - Periodo Junio/2023 - Otros Nº n/a"/>
        <s v="SUELDO 06/2023 RAMIREZ JUAN CARLOS - Periodo Junio/2023 - Otros_x000a_Nº n/a"/>
        <s v="SUELDO 06/2023 RAMIREZ MARCELO SALVADOR - Periodo Junio/2023_x000a_- Otros Nº n/a"/>
        <s v="SUELDO 06/2023 REYES RAÚL ORLANDO - Periodo Junio/2023 - Otros Nº n/a"/>
        <s v="SUELDO 06/2023 ROMERO RODOLFO JESÚS - Periodo Junio/2023 -_x000a_Otros Nº n/a"/>
        <s v="SUELDO 06/2023 SZABO ANDRÉS JAVIER - Periodo Junio/2023 - Otros_x000a_Nº n/a"/>
        <s v="SUELDO 06/2023 URQUIA LEONARDO - Periodo Junio/2023 - Otros Nº n/ a"/>
        <s v="SUELDO 06/2023 VILLALBA IVÁN WILMAR - Periodo Junio/2023 - Otros_x000a_Nº n/a"/>
        <s v="SUELDO 06/2023 VILLALBA ROLANDO - Periodo Junio/2023 - Otros Nº n/a"/>
        <s v="LIQUIDACION FINAL SZABO JAVIER ANDRÉS - Otros Nº n/a"/>
        <s v="Adelanto vacaciones ARGAÑARAZ RAMON - Adelanto Nº n/a"/>
        <s v="ADELANTO DE SUELDO RAMIREZ JUAN CARLOS - Adelanto Nº n/a"/>
        <s v="Embargo de sueldo judicial generado - Cepedes Carlos Saúl - Otros Nº n/ a"/>
      </sharedItems>
    </cacheField>
    <cacheField name="EXPENSAS A" numFmtId="165">
      <sharedItems containsSemiMixedTypes="0" containsString="0" containsNumber="1" minValue="20000" maxValue="1200000"/>
    </cacheField>
    <cacheField name="EXPENSAS B" numFmtId="165">
      <sharedItems containsSemiMixedTypes="0" containsString="0" containsNumber="1" minValue="0" maxValue="279600"/>
    </cacheField>
    <cacheField name="CORTE PASTO" numFmtId="165">
      <sharedItems containsString="0" containsBlank="1" containsNumber="1" containsInteger="1" minValue="0" maxValue="0"/>
    </cacheField>
    <cacheField name="ARBA" numFmtId="0">
      <sharedItems containsString="0" containsBlank="1" containsNumber="1" containsInteger="1" minValue="0" maxValue="0"/>
    </cacheField>
    <cacheField name="ARBA FORM 903" numFmtId="0">
      <sharedItems containsString="0" containsBlank="1" containsNumber="1" containsInteger="1" minValue="0" maxValue="0"/>
    </cacheField>
    <cacheField name="TOTAL" numFmtId="165">
      <sharedItems containsSemiMixedTypes="0" containsString="0" containsNumber="1" containsInteger="1" minValue="20000" maxValue="1398000"/>
    </cacheField>
    <cacheField name="NOMBRE SOLO" numFmtId="0">
      <sharedItems count="44">
        <s v="Aevicher Esteban "/>
        <s v="Argañaraz Ramon"/>
        <s v="ARMANDO MARTIN PEREZ"/>
        <s v="Balmaceda Emiliano"/>
        <s v="Calvente Alejo"/>
        <s v="Cardozo Daniel"/>
        <s v="Cardozo Guillermo"/>
        <s v="Cespedes Carlos "/>
        <s v="Del valle Franco"/>
        <s v="Del Valle Gonzalo"/>
        <s v="Dominguez Fernando"/>
        <s v="Irrazabal Juan"/>
        <s v="Jonatan Martin Montenegro"/>
        <s v="Ledesma Celia"/>
        <s v="LEDESMA ELVIO ADRIEL"/>
        <s v="Martin Acevedo"/>
        <s v="MARTIN HORACIO BELTRAN"/>
        <s v="MEDINA Liliana Noemi"/>
        <s v="NAÑEZ Karina Alejandra Luján"/>
        <s v="PIMENTEL Alexander Diego"/>
        <s v="Piña Carlos"/>
        <s v="Ponce David"/>
        <s v="Ramirez Alejo"/>
        <s v="Ramirez Juan Carlos"/>
        <s v="Ramirez Marcelo"/>
        <s v="Reyes Raúl "/>
        <s v="Romero Rodolfo"/>
        <s v="Soﬁa Natali Caetano Jacyk"/>
        <s v="SZABO Andrés Javier"/>
        <s v="Urquia Leonardo"/>
        <s v="VALERIA COVACEVICH "/>
        <s v="Villalba Ivan"/>
        <s v="Villalba Rolando"/>
        <s v="Vacaciones Argañaraz" u="1"/>
        <s v="Cespedes Carlos" u="1"/>
        <s v="Covacevich Valeria" u="1"/>
        <s v="Final Szabo" u="1"/>
        <s v="Caetano Jacyk Sofia" u="1"/>
        <s v="Ramirez Marcelo Salvador" u="1"/>
        <s v="Szabo Andrés" u="1"/>
        <s v="Villalba Iván" u="1"/>
        <s v="Irrazabal Juan Isidoro" u="1"/>
        <s v="Piña Carlos Fabián" u="1"/>
        <s v="Cespedes Carlos Saúl" u="1"/>
      </sharedItems>
    </cacheField>
    <cacheField name="Days (PERIODO EXPENSA)" numFmtId="0" databaseField="0">
      <fieldGroup base="0">
        <rangePr groupBy="days" startDate="2023-01-01T00:00:00" endDate="2023-07-02T00:00:00"/>
        <groupItems count="368">
          <s v="&lt;1/1/2023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7/2/2023"/>
        </groupItems>
      </fieldGroup>
    </cacheField>
    <cacheField name="Months (PERIODO EXPENSA)" numFmtId="0" databaseField="0">
      <fieldGroup base="0">
        <rangePr groupBy="months" startDate="2023-01-01T00:00:00" endDate="2023-07-02T00:00:00"/>
        <groupItems count="14">
          <s v="&lt;1/1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7/2/2023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5">
  <r>
    <x v="0"/>
    <s v="DETALLE DE SUELDO Y CARGAS SOCIALES"/>
    <x v="0"/>
    <n v="142694"/>
    <n v="0"/>
    <n v="0"/>
    <n v="0"/>
    <n v="0"/>
    <n v="142694"/>
    <x v="0"/>
  </r>
  <r>
    <x v="1"/>
    <s v="DETALLE DE SUELDO Y CARGAS SOCIALES"/>
    <x v="1"/>
    <n v="148007"/>
    <n v="0"/>
    <n v="0"/>
    <n v="0"/>
    <n v="0"/>
    <n v="148007"/>
    <x v="0"/>
  </r>
  <r>
    <x v="2"/>
    <s v="DETALLE DE SUELDO Y CARGAS SOCIALES"/>
    <x v="2"/>
    <n v="134873"/>
    <n v="0"/>
    <n v="0"/>
    <n v="0"/>
    <n v="0"/>
    <n v="134873"/>
    <x v="0"/>
  </r>
  <r>
    <x v="3"/>
    <s v="DETALLE DE SUELDO Y CARGAS SOCIALES"/>
    <x v="3"/>
    <n v="98366"/>
    <n v="0"/>
    <n v="0"/>
    <n v="0"/>
    <n v="0"/>
    <n v="98366"/>
    <x v="0"/>
  </r>
  <r>
    <x v="4"/>
    <s v="DETALLE DE SUELDO Y CARGAS SOCIALES"/>
    <x v="4"/>
    <n v="75672"/>
    <n v="18918"/>
    <m/>
    <m/>
    <m/>
    <n v="94590"/>
    <x v="0"/>
  </r>
  <r>
    <x v="5"/>
    <s v="DETALLE DE SUELDO Y CARGAS SOCIALES"/>
    <x v="5"/>
    <n v="144216"/>
    <n v="36054"/>
    <n v="0"/>
    <n v="0"/>
    <n v="0"/>
    <n v="180270"/>
    <x v="0"/>
  </r>
  <r>
    <x v="0"/>
    <s v="DETALLE DE SUELDO Y CARGAS SOCIALES"/>
    <x v="6"/>
    <n v="172673"/>
    <n v="0"/>
    <n v="0"/>
    <n v="0"/>
    <n v="0"/>
    <n v="172673"/>
    <x v="1"/>
  </r>
  <r>
    <x v="1"/>
    <s v="DETALLE DE SUELDO Y CARGAS SOCIALES"/>
    <x v="7"/>
    <n v="118988"/>
    <n v="0"/>
    <n v="0"/>
    <n v="0"/>
    <n v="0"/>
    <n v="118988"/>
    <x v="1"/>
  </r>
  <r>
    <x v="2"/>
    <s v="DETALLE DE SUELDO Y CARGAS SOCIALES"/>
    <x v="8"/>
    <n v="136570"/>
    <n v="0"/>
    <n v="0"/>
    <n v="0"/>
    <n v="0"/>
    <n v="136570"/>
    <x v="1"/>
  </r>
  <r>
    <x v="3"/>
    <s v="DETALLE DE SUELDO Y CARGAS SOCIALES"/>
    <x v="9"/>
    <n v="125829"/>
    <n v="0"/>
    <n v="0"/>
    <n v="0"/>
    <n v="0"/>
    <n v="125829"/>
    <x v="1"/>
  </r>
  <r>
    <x v="2"/>
    <s v="DETALLE DE SUELDO Y CARGAS SOCIALES"/>
    <x v="10"/>
    <n v="49507"/>
    <n v="0"/>
    <n v="0"/>
    <n v="0"/>
    <n v="0"/>
    <n v="49507"/>
    <x v="1"/>
  </r>
  <r>
    <x v="4"/>
    <s v="DETALLE DE SUELDO Y CARGAS SOCIALES"/>
    <x v="11"/>
    <n v="193817.60000000001"/>
    <n v="48454.399999999994"/>
    <m/>
    <m/>
    <m/>
    <n v="242272"/>
    <x v="1"/>
  </r>
  <r>
    <x v="5"/>
    <s v="DETALLE DE SUELDO Y CARGAS SOCIALES"/>
    <x v="12"/>
    <n v="143542.39999999999"/>
    <n v="35885.599999999999"/>
    <n v="0"/>
    <n v="0"/>
    <n v="0"/>
    <n v="179428"/>
    <x v="1"/>
  </r>
  <r>
    <x v="0"/>
    <s v="DETALLE DE SUELDO Y CARGAS SOCIALES"/>
    <x v="13"/>
    <n v="160485"/>
    <n v="0"/>
    <n v="0"/>
    <n v="0"/>
    <n v="0"/>
    <n v="160485"/>
    <x v="2"/>
  </r>
  <r>
    <x v="1"/>
    <s v="DETALLE DE SUELDO Y CARGAS SOCIALES"/>
    <x v="14"/>
    <n v="192759"/>
    <n v="0"/>
    <n v="0"/>
    <n v="0"/>
    <n v="0"/>
    <n v="192759"/>
    <x v="2"/>
  </r>
  <r>
    <x v="2"/>
    <s v="DETALLE DE SUELDO Y CARGAS SOCIALES"/>
    <x v="15"/>
    <n v="163947"/>
    <n v="0"/>
    <n v="0"/>
    <n v="0"/>
    <n v="0"/>
    <n v="163947"/>
    <x v="2"/>
  </r>
  <r>
    <x v="3"/>
    <s v="DETALLE DE SUELDO Y CARGAS SOCIALES"/>
    <x v="16"/>
    <n v="158450"/>
    <n v="0"/>
    <n v="0"/>
    <n v="0"/>
    <n v="0"/>
    <n v="158450"/>
    <x v="2"/>
  </r>
  <r>
    <x v="4"/>
    <s v="DETALLE DE SUELDO Y CARGAS SOCIALES"/>
    <x v="17"/>
    <n v="160028"/>
    <n v="40007"/>
    <m/>
    <m/>
    <m/>
    <n v="200035"/>
    <x v="2"/>
  </r>
  <r>
    <x v="5"/>
    <s v="DETALLE DE SUELDO Y CARGAS SOCIALES"/>
    <x v="18"/>
    <n v="192840"/>
    <n v="48210"/>
    <n v="0"/>
    <n v="0"/>
    <n v="0"/>
    <n v="241050"/>
    <x v="2"/>
  </r>
  <r>
    <x v="2"/>
    <s v="DETALLE DE SUELDO Y CARGAS SOCIALES"/>
    <x v="19"/>
    <n v="50000"/>
    <n v="0"/>
    <n v="0"/>
    <n v="0"/>
    <n v="0"/>
    <n v="50000"/>
    <x v="3"/>
  </r>
  <r>
    <x v="0"/>
    <s v="DETALLE DE SUELDO Y CARGAS SOCIALES"/>
    <x v="20"/>
    <n v="141634"/>
    <n v="0"/>
    <n v="0"/>
    <n v="0"/>
    <n v="0"/>
    <n v="141634"/>
    <x v="3"/>
  </r>
  <r>
    <x v="1"/>
    <s v="DETALLE DE SUELDO Y CARGAS SOCIALES"/>
    <x v="21"/>
    <n v="155886"/>
    <n v="0"/>
    <n v="0"/>
    <n v="0"/>
    <n v="0"/>
    <n v="155886"/>
    <x v="3"/>
  </r>
  <r>
    <x v="2"/>
    <s v="DETALLE DE SUELDO Y CARGAS SOCIALES"/>
    <x v="22"/>
    <n v="152051"/>
    <n v="0"/>
    <n v="0"/>
    <n v="0"/>
    <n v="0"/>
    <n v="152051"/>
    <x v="3"/>
  </r>
  <r>
    <x v="3"/>
    <s v="DETALLE DE SUELDO Y CARGAS SOCIALES"/>
    <x v="23"/>
    <n v="137782"/>
    <n v="0"/>
    <n v="0"/>
    <n v="0"/>
    <n v="0"/>
    <n v="137782"/>
    <x v="3"/>
  </r>
  <r>
    <x v="4"/>
    <s v="DETALLE DE SUELDO Y CARGAS SOCIALES"/>
    <x v="24"/>
    <n v="214780.79999999999"/>
    <n v="53695.200000000012"/>
    <m/>
    <m/>
    <m/>
    <n v="268476"/>
    <x v="3"/>
  </r>
  <r>
    <x v="5"/>
    <s v="DETALLE DE SUELDO Y CARGAS SOCIALES"/>
    <x v="25"/>
    <n v="166529.60000000001"/>
    <n v="41632.400000000001"/>
    <n v="0"/>
    <n v="0"/>
    <n v="0"/>
    <n v="208162"/>
    <x v="3"/>
  </r>
  <r>
    <x v="0"/>
    <s v="DETALLE DE SUELDO Y CARGAS SOCIALES"/>
    <x v="26"/>
    <n v="1200000"/>
    <n v="0"/>
    <n v="0"/>
    <n v="0"/>
    <n v="0"/>
    <n v="1200000"/>
    <x v="4"/>
  </r>
  <r>
    <x v="1"/>
    <s v="DETALLE DE SUELDO Y CARGAS SOCIALES"/>
    <x v="27"/>
    <n v="1200000"/>
    <n v="0"/>
    <n v="0"/>
    <n v="0"/>
    <n v="0"/>
    <n v="1200000"/>
    <x v="4"/>
  </r>
  <r>
    <x v="2"/>
    <s v="DETALLE DE SUELDO Y CARGAS SOCIALES"/>
    <x v="28"/>
    <n v="1200000"/>
    <n v="0"/>
    <n v="0"/>
    <n v="0"/>
    <n v="0"/>
    <n v="1200000"/>
    <x v="4"/>
  </r>
  <r>
    <x v="4"/>
    <s v="DETALLE DE SUELDO Y CARGAS SOCIALES"/>
    <x v="29"/>
    <n v="1118400"/>
    <n v="279600"/>
    <m/>
    <m/>
    <m/>
    <n v="1398000"/>
    <x v="4"/>
  </r>
  <r>
    <x v="0"/>
    <s v="DETALLE DE SUELDO Y CARGAS SOCIALES"/>
    <x v="30"/>
    <n v="303748"/>
    <n v="0"/>
    <n v="0"/>
    <n v="0"/>
    <n v="0"/>
    <n v="303748"/>
    <x v="4"/>
  </r>
  <r>
    <x v="3"/>
    <s v="DETALLE DE SUELDO Y CARGAS SOCIALES"/>
    <x v="31"/>
    <n v="265531"/>
    <n v="0"/>
    <n v="0"/>
    <n v="0"/>
    <n v="0"/>
    <n v="265531"/>
    <x v="4"/>
  </r>
  <r>
    <x v="0"/>
    <s v="DETALLE DE SUELDO Y CARGAS SOCIALES"/>
    <x v="32"/>
    <n v="169790"/>
    <n v="0"/>
    <n v="0"/>
    <n v="0"/>
    <n v="0"/>
    <n v="169790"/>
    <x v="5"/>
  </r>
  <r>
    <x v="1"/>
    <s v="DETALLE DE SUELDO Y CARGAS SOCIALES"/>
    <x v="33"/>
    <n v="188668"/>
    <n v="0"/>
    <n v="0"/>
    <n v="0"/>
    <n v="0"/>
    <n v="188668"/>
    <x v="5"/>
  </r>
  <r>
    <x v="2"/>
    <s v="DETALLE DE SUELDO Y CARGAS SOCIALES"/>
    <x v="34"/>
    <n v="232411"/>
    <n v="0"/>
    <n v="0"/>
    <n v="0"/>
    <n v="0"/>
    <n v="232411"/>
    <x v="5"/>
  </r>
  <r>
    <x v="3"/>
    <s v="DETALLE DE SUELDO Y CARGAS SOCIALES"/>
    <x v="35"/>
    <n v="161575"/>
    <n v="0"/>
    <n v="0"/>
    <n v="0"/>
    <n v="0"/>
    <n v="161575"/>
    <x v="5"/>
  </r>
  <r>
    <x v="4"/>
    <s v="DETALLE DE SUELDO Y CARGAS SOCIALES"/>
    <x v="36"/>
    <n v="216861.6"/>
    <n v="54215.399999999994"/>
    <m/>
    <m/>
    <m/>
    <n v="271077"/>
    <x v="5"/>
  </r>
  <r>
    <x v="5"/>
    <s v="DETALLE DE SUELDO Y CARGAS SOCIALES"/>
    <x v="37"/>
    <n v="253414.39999999999"/>
    <n v="63353.599999999999"/>
    <n v="0"/>
    <n v="0"/>
    <n v="0"/>
    <n v="316768"/>
    <x v="5"/>
  </r>
  <r>
    <x v="0"/>
    <s v="DETALLE DE SUELDO Y CARGAS SOCIALES"/>
    <x v="38"/>
    <n v="208401"/>
    <n v="0"/>
    <n v="0"/>
    <n v="0"/>
    <n v="0"/>
    <n v="208401"/>
    <x v="6"/>
  </r>
  <r>
    <x v="1"/>
    <s v="DETALLE DE SUELDO Y CARGAS SOCIALES"/>
    <x v="39"/>
    <n v="219804"/>
    <n v="0"/>
    <n v="0"/>
    <n v="0"/>
    <n v="0"/>
    <n v="219804"/>
    <x v="6"/>
  </r>
  <r>
    <x v="2"/>
    <s v="DETALLE DE SUELDO Y CARGAS SOCIALES"/>
    <x v="40"/>
    <n v="217122"/>
    <n v="0"/>
    <n v="0"/>
    <n v="0"/>
    <n v="0"/>
    <n v="217122"/>
    <x v="6"/>
  </r>
  <r>
    <x v="3"/>
    <s v="DETALLE DE SUELDO Y CARGAS SOCIALES"/>
    <x v="41"/>
    <n v="200079"/>
    <n v="0"/>
    <n v="0"/>
    <n v="0"/>
    <n v="0"/>
    <n v="200079"/>
    <x v="6"/>
  </r>
  <r>
    <x v="4"/>
    <s v="DETALLE DE SUELDO Y CARGAS SOCIALES"/>
    <x v="42"/>
    <n v="88371.199999999997"/>
    <n v="22092.800000000003"/>
    <m/>
    <m/>
    <m/>
    <n v="110464"/>
    <x v="6"/>
  </r>
  <r>
    <x v="5"/>
    <s v="DETALLE DE SUELDO Y CARGAS SOCIALES"/>
    <x v="43"/>
    <n v="238818.4"/>
    <n v="59704.6"/>
    <n v="0"/>
    <n v="0"/>
    <n v="0"/>
    <n v="298523"/>
    <x v="6"/>
  </r>
  <r>
    <x v="0"/>
    <s v="DETALLE DE SUELDO Y CARGAS SOCIALES"/>
    <x v="44"/>
    <n v="154480"/>
    <n v="0"/>
    <n v="0"/>
    <n v="0"/>
    <n v="0"/>
    <n v="154480"/>
    <x v="7"/>
  </r>
  <r>
    <x v="1"/>
    <s v="DETALLE DE SUELDO Y CARGAS SOCIALES"/>
    <x v="45"/>
    <n v="162747"/>
    <n v="0"/>
    <n v="0"/>
    <n v="0"/>
    <n v="0"/>
    <n v="162747"/>
    <x v="7"/>
  </r>
  <r>
    <x v="2"/>
    <s v="DETALLE DE SUELDO Y CARGAS SOCIALES"/>
    <x v="46"/>
    <n v="174528"/>
    <n v="0"/>
    <n v="0"/>
    <n v="0"/>
    <n v="0"/>
    <n v="174528"/>
    <x v="7"/>
  </r>
  <r>
    <x v="3"/>
    <s v="DETALLE DE SUELDO Y CARGAS SOCIALES"/>
    <x v="47"/>
    <n v="154338"/>
    <n v="0"/>
    <n v="0"/>
    <n v="0"/>
    <n v="0"/>
    <n v="154338"/>
    <x v="7"/>
  </r>
  <r>
    <x v="4"/>
    <s v="DETALLE DE SUELDO Y CARGAS SOCIALES"/>
    <x v="48"/>
    <n v="92510.399999999994"/>
    <n v="23127.600000000006"/>
    <m/>
    <m/>
    <m/>
    <n v="115638"/>
    <x v="7"/>
  </r>
  <r>
    <x v="5"/>
    <s v="DETALLE DE SUELDO Y CARGAS SOCIALES"/>
    <x v="49"/>
    <n v="153710.39999999999"/>
    <n v="38427.599999999999"/>
    <n v="0"/>
    <n v="0"/>
    <n v="0"/>
    <n v="192138"/>
    <x v="7"/>
  </r>
  <r>
    <x v="4"/>
    <s v="DETALLE DE SUELDO Y CARGAS SOCIALES"/>
    <x v="50"/>
    <n v="169000.8"/>
    <n v="42250.200000000012"/>
    <m/>
    <m/>
    <m/>
    <n v="211251"/>
    <x v="8"/>
  </r>
  <r>
    <x v="5"/>
    <s v="DETALLE DE SUELDO Y CARGAS SOCIALES"/>
    <x v="51"/>
    <n v="140876"/>
    <n v="35219"/>
    <n v="0"/>
    <n v="0"/>
    <n v="0"/>
    <n v="176095"/>
    <x v="8"/>
  </r>
  <r>
    <x v="0"/>
    <s v="DETALLE DE SUELDO Y CARGAS SOCIALES"/>
    <x v="52"/>
    <n v="139533"/>
    <n v="0"/>
    <n v="0"/>
    <n v="0"/>
    <n v="0"/>
    <n v="139533"/>
    <x v="8"/>
  </r>
  <r>
    <x v="1"/>
    <s v="DETALLE DE SUELDO Y CARGAS SOCIALES"/>
    <x v="53"/>
    <n v="146599"/>
    <n v="0"/>
    <n v="0"/>
    <n v="0"/>
    <n v="0"/>
    <n v="146599"/>
    <x v="8"/>
  </r>
  <r>
    <x v="2"/>
    <s v="DETALLE DE SUELDO Y CARGAS SOCIALES"/>
    <x v="54"/>
    <n v="128628"/>
    <n v="0"/>
    <n v="0"/>
    <n v="0"/>
    <n v="0"/>
    <n v="128628"/>
    <x v="8"/>
  </r>
  <r>
    <x v="3"/>
    <s v="DETALLE DE SUELDO Y CARGAS SOCIALES"/>
    <x v="55"/>
    <n v="142615"/>
    <n v="0"/>
    <n v="0"/>
    <n v="0"/>
    <n v="0"/>
    <n v="142615"/>
    <x v="8"/>
  </r>
  <r>
    <x v="0"/>
    <s v="DETALLE DE SUELDO Y CARGAS SOCIALES"/>
    <x v="56"/>
    <n v="139508"/>
    <n v="0"/>
    <n v="0"/>
    <n v="0"/>
    <n v="0"/>
    <n v="139508"/>
    <x v="9"/>
  </r>
  <r>
    <x v="1"/>
    <s v="DETALLE DE SUELDO Y CARGAS SOCIALES"/>
    <x v="57"/>
    <n v="143993"/>
    <n v="0"/>
    <n v="0"/>
    <n v="0"/>
    <n v="0"/>
    <n v="143993"/>
    <x v="9"/>
  </r>
  <r>
    <x v="2"/>
    <s v="DETALLE DE SUELDO Y CARGAS SOCIALES"/>
    <x v="58"/>
    <n v="129150"/>
    <n v="0"/>
    <n v="0"/>
    <n v="0"/>
    <n v="0"/>
    <n v="129150"/>
    <x v="9"/>
  </r>
  <r>
    <x v="3"/>
    <s v="DETALLE DE SUELDO Y CARGAS SOCIALES"/>
    <x v="59"/>
    <n v="125716"/>
    <n v="0"/>
    <n v="0"/>
    <n v="0"/>
    <n v="0"/>
    <n v="125716"/>
    <x v="9"/>
  </r>
  <r>
    <x v="4"/>
    <s v="DETALLE DE SUELDO Y CARGAS SOCIALES"/>
    <x v="60"/>
    <n v="101788.8"/>
    <n v="25447.199999999997"/>
    <m/>
    <m/>
    <m/>
    <n v="127236"/>
    <x v="9"/>
  </r>
  <r>
    <x v="5"/>
    <s v="DETALLE DE SUELDO Y CARGAS SOCIALES"/>
    <x v="61"/>
    <n v="145260.79999999999"/>
    <n v="36315.199999999997"/>
    <n v="0"/>
    <n v="0"/>
    <n v="0"/>
    <n v="181576"/>
    <x v="9"/>
  </r>
  <r>
    <x v="0"/>
    <s v="DETALLE DE SUELDO Y CARGAS SOCIALES"/>
    <x v="62"/>
    <n v="160625"/>
    <n v="0"/>
    <n v="0"/>
    <n v="0"/>
    <n v="0"/>
    <n v="160625"/>
    <x v="10"/>
  </r>
  <r>
    <x v="1"/>
    <s v="DETALLE DE SUELDO Y CARGAS SOCIALES"/>
    <x v="63"/>
    <n v="176800"/>
    <n v="0"/>
    <n v="0"/>
    <n v="0"/>
    <n v="0"/>
    <n v="176800"/>
    <x v="10"/>
  </r>
  <r>
    <x v="2"/>
    <s v="DETALLE DE SUELDO Y CARGAS SOCIALES"/>
    <x v="64"/>
    <n v="168235"/>
    <n v="0"/>
    <n v="0"/>
    <n v="0"/>
    <n v="0"/>
    <n v="168235"/>
    <x v="10"/>
  </r>
  <r>
    <x v="3"/>
    <s v="DETALLE DE SUELDO Y CARGAS SOCIALES"/>
    <x v="65"/>
    <n v="175724"/>
    <n v="0"/>
    <n v="0"/>
    <n v="0"/>
    <n v="0"/>
    <n v="175724"/>
    <x v="10"/>
  </r>
  <r>
    <x v="4"/>
    <s v="DETALLE DE SUELDO Y CARGAS SOCIALES"/>
    <x v="66"/>
    <n v="168367.2"/>
    <n v="42091.799999999988"/>
    <m/>
    <m/>
    <m/>
    <n v="210459"/>
    <x v="10"/>
  </r>
  <r>
    <x v="5"/>
    <s v="DETALLE DE SUELDO Y CARGAS SOCIALES"/>
    <x v="67"/>
    <n v="191540"/>
    <n v="47885"/>
    <n v="0"/>
    <n v="0"/>
    <n v="0"/>
    <n v="239425"/>
    <x v="10"/>
  </r>
  <r>
    <x v="0"/>
    <s v="DETALLE DE SUELDO Y CARGAS SOCIALES"/>
    <x v="68"/>
    <n v="161591"/>
    <n v="0"/>
    <n v="0"/>
    <n v="0"/>
    <n v="0"/>
    <n v="161591"/>
    <x v="11"/>
  </r>
  <r>
    <x v="1"/>
    <s v="DETALLE DE SUELDO Y CARGAS SOCIALES"/>
    <x v="69"/>
    <n v="176101"/>
    <n v="0"/>
    <n v="0"/>
    <n v="0"/>
    <n v="0"/>
    <n v="176101"/>
    <x v="11"/>
  </r>
  <r>
    <x v="2"/>
    <s v="DETALLE DE SUELDO Y CARGAS SOCIALES"/>
    <x v="70"/>
    <n v="167665"/>
    <n v="0"/>
    <n v="0"/>
    <n v="0"/>
    <n v="0"/>
    <n v="167665"/>
    <x v="11"/>
  </r>
  <r>
    <x v="3"/>
    <s v="DETALLE DE SUELDO Y CARGAS SOCIALES"/>
    <x v="71"/>
    <n v="152341"/>
    <n v="0"/>
    <n v="0"/>
    <n v="0"/>
    <n v="0"/>
    <n v="152341"/>
    <x v="11"/>
  </r>
  <r>
    <x v="4"/>
    <s v="DETALLE DE SUELDO Y CARGAS SOCIALES"/>
    <x v="72"/>
    <n v="195272.8"/>
    <n v="48818.200000000012"/>
    <m/>
    <m/>
    <m/>
    <n v="244091"/>
    <x v="11"/>
  </r>
  <r>
    <x v="5"/>
    <s v="DETALLE DE SUELDO Y CARGAS SOCIALES"/>
    <x v="73"/>
    <n v="183630.4"/>
    <n v="45907.6"/>
    <n v="0"/>
    <n v="0"/>
    <n v="0"/>
    <n v="229538"/>
    <x v="11"/>
  </r>
  <r>
    <x v="4"/>
    <s v="DETALLE DE SUELDO Y CARGAS SOCIALES"/>
    <x v="74"/>
    <n v="352376"/>
    <n v="88094"/>
    <m/>
    <m/>
    <m/>
    <n v="440470"/>
    <x v="12"/>
  </r>
  <r>
    <x v="5"/>
    <s v="DETALLE DE SUELDO Y CARGAS SOCIALES"/>
    <x v="75"/>
    <n v="156178.4"/>
    <n v="39044.6"/>
    <n v="0"/>
    <n v="0"/>
    <n v="0"/>
    <n v="195223"/>
    <x v="12"/>
  </r>
  <r>
    <x v="0"/>
    <s v="DETALLE DE SUELDO Y CARGAS SOCIALES"/>
    <x v="76"/>
    <n v="133388"/>
    <n v="0"/>
    <n v="0"/>
    <n v="0"/>
    <n v="0"/>
    <n v="133388"/>
    <x v="12"/>
  </r>
  <r>
    <x v="1"/>
    <s v="DETALLE DE SUELDO Y CARGAS SOCIALES"/>
    <x v="77"/>
    <n v="160749"/>
    <n v="0"/>
    <n v="0"/>
    <n v="0"/>
    <n v="0"/>
    <n v="160749"/>
    <x v="12"/>
  </r>
  <r>
    <x v="2"/>
    <s v="DETALLE DE SUELDO Y CARGAS SOCIALES"/>
    <x v="78"/>
    <n v="138412"/>
    <n v="0"/>
    <n v="0"/>
    <n v="0"/>
    <n v="0"/>
    <n v="138412"/>
    <x v="12"/>
  </r>
  <r>
    <x v="3"/>
    <s v="DETALLE DE SUELDO Y CARGAS SOCIALES"/>
    <x v="79"/>
    <n v="137262"/>
    <n v="0"/>
    <n v="0"/>
    <n v="0"/>
    <n v="0"/>
    <n v="137262"/>
    <x v="12"/>
  </r>
  <r>
    <x v="0"/>
    <s v="DETALLE DE SUELDO Y CARGAS SOCIALES"/>
    <x v="80"/>
    <n v="117928"/>
    <n v="0"/>
    <n v="0"/>
    <n v="0"/>
    <n v="0"/>
    <n v="117928"/>
    <x v="13"/>
  </r>
  <r>
    <x v="1"/>
    <s v="DETALLE DE SUELDO Y CARGAS SOCIALES"/>
    <x v="81"/>
    <n v="112120"/>
    <n v="0"/>
    <n v="0"/>
    <n v="0"/>
    <n v="0"/>
    <n v="112120"/>
    <x v="13"/>
  </r>
  <r>
    <x v="2"/>
    <s v="DETALLE DE SUELDO Y CARGAS SOCIALES"/>
    <x v="82"/>
    <n v="142728"/>
    <n v="0"/>
    <n v="0"/>
    <n v="0"/>
    <n v="0"/>
    <n v="142728"/>
    <x v="13"/>
  </r>
  <r>
    <x v="3"/>
    <s v="DETALLE DE SUELDO Y CARGAS SOCIALES"/>
    <x v="83"/>
    <n v="151029"/>
    <n v="0"/>
    <n v="0"/>
    <n v="0"/>
    <n v="0"/>
    <n v="151029"/>
    <x v="13"/>
  </r>
  <r>
    <x v="4"/>
    <s v="DETALLE DE SUELDO Y CARGAS SOCIALES"/>
    <x v="84"/>
    <n v="129167.2"/>
    <n v="32291.800000000003"/>
    <m/>
    <m/>
    <m/>
    <n v="161459"/>
    <x v="13"/>
  </r>
  <r>
    <x v="5"/>
    <s v="DETALLE DE SUELDO Y CARGAS SOCIALES"/>
    <x v="85"/>
    <n v="157196.79999999999"/>
    <n v="39299.199999999997"/>
    <n v="0"/>
    <n v="0"/>
    <n v="0"/>
    <n v="196496"/>
    <x v="13"/>
  </r>
  <r>
    <x v="2"/>
    <s v="DETALLE DE SUELDO Y CARGAS SOCIALES"/>
    <x v="86"/>
    <n v="20000"/>
    <n v="0"/>
    <n v="0"/>
    <n v="0"/>
    <n v="0"/>
    <n v="20000"/>
    <x v="14"/>
  </r>
  <r>
    <x v="4"/>
    <s v="DETALLE DE SUELDO Y CARGAS SOCIALES"/>
    <x v="87"/>
    <n v="168367.2"/>
    <n v="42091.799999999988"/>
    <m/>
    <m/>
    <m/>
    <n v="210459"/>
    <x v="14"/>
  </r>
  <r>
    <x v="5"/>
    <s v="DETALLE DE SUELDO Y CARGAS SOCIALES"/>
    <x v="88"/>
    <n v="140889.60000000001"/>
    <n v="35222.400000000001"/>
    <n v="0"/>
    <n v="0"/>
    <n v="0"/>
    <n v="176112"/>
    <x v="14"/>
  </r>
  <r>
    <x v="2"/>
    <s v="DETALLE DE SUELDO Y CARGAS SOCIALES"/>
    <x v="89"/>
    <n v="91720"/>
    <n v="0"/>
    <n v="0"/>
    <n v="0"/>
    <n v="0"/>
    <n v="91720"/>
    <x v="14"/>
  </r>
  <r>
    <x v="2"/>
    <s v="DETALLE DE SUELDO Y CARGAS SOCIALES"/>
    <x v="90"/>
    <n v="50000"/>
    <n v="0"/>
    <n v="0"/>
    <n v="0"/>
    <n v="0"/>
    <n v="50000"/>
    <x v="15"/>
  </r>
  <r>
    <x v="0"/>
    <s v="DETALLE DE SUELDO Y CARGAS SOCIALES"/>
    <x v="91"/>
    <n v="137756"/>
    <n v="0"/>
    <n v="0"/>
    <n v="0"/>
    <n v="0"/>
    <n v="137756"/>
    <x v="15"/>
  </r>
  <r>
    <x v="1"/>
    <s v="DETALLE DE SUELDO Y CARGAS SOCIALES"/>
    <x v="92"/>
    <n v="138916"/>
    <n v="0"/>
    <n v="0"/>
    <n v="0"/>
    <n v="0"/>
    <n v="138916"/>
    <x v="15"/>
  </r>
  <r>
    <x v="2"/>
    <s v="DETALLE DE SUELDO Y CARGAS SOCIALES"/>
    <x v="93"/>
    <n v="57573"/>
    <n v="0"/>
    <n v="0"/>
    <n v="0"/>
    <n v="0"/>
    <n v="57573"/>
    <x v="15"/>
  </r>
  <r>
    <x v="3"/>
    <s v="DETALLE DE SUELDO Y CARGAS SOCIALES"/>
    <x v="94"/>
    <n v="114923"/>
    <n v="0"/>
    <n v="0"/>
    <n v="0"/>
    <n v="0"/>
    <n v="114923"/>
    <x v="15"/>
  </r>
  <r>
    <x v="1"/>
    <s v="DETALLE DE SUELDO Y CARGAS SOCIALES"/>
    <x v="95"/>
    <n v="107672"/>
    <n v="0"/>
    <n v="0"/>
    <n v="0"/>
    <n v="0"/>
    <n v="107672"/>
    <x v="15"/>
  </r>
  <r>
    <x v="4"/>
    <s v="DETALLE DE SUELDO Y CARGAS SOCIALES"/>
    <x v="96"/>
    <n v="160936.79999999999"/>
    <n v="40234.200000000012"/>
    <m/>
    <m/>
    <m/>
    <n v="201171"/>
    <x v="15"/>
  </r>
  <r>
    <x v="5"/>
    <s v="DETALLE DE SUELDO Y CARGAS SOCIALES"/>
    <x v="97"/>
    <n v="124056.8"/>
    <n v="31014.2"/>
    <n v="0"/>
    <n v="0"/>
    <n v="0"/>
    <n v="155071"/>
    <x v="15"/>
  </r>
  <r>
    <x v="0"/>
    <s v="DETALLE DE SUELDO Y CARGAS SOCIALES"/>
    <x v="98"/>
    <n v="86956"/>
    <n v="0"/>
    <n v="0"/>
    <n v="0"/>
    <n v="0"/>
    <n v="86956"/>
    <x v="16"/>
  </r>
  <r>
    <x v="1"/>
    <s v="DETALLE DE SUELDO Y CARGAS SOCIALES"/>
    <x v="99"/>
    <n v="178218"/>
    <n v="0"/>
    <n v="0"/>
    <n v="0"/>
    <n v="0"/>
    <n v="178218"/>
    <x v="16"/>
  </r>
  <r>
    <x v="0"/>
    <s v="DETALLE DE SUELDO Y CARGAS SOCIALES"/>
    <x v="100"/>
    <n v="128305"/>
    <n v="0"/>
    <n v="0"/>
    <n v="0"/>
    <n v="0"/>
    <n v="128305"/>
    <x v="17"/>
  </r>
  <r>
    <x v="1"/>
    <s v="DETALLE DE SUELDO Y CARGAS SOCIALES"/>
    <x v="101"/>
    <n v="139470"/>
    <n v="0"/>
    <n v="0"/>
    <n v="0"/>
    <n v="0"/>
    <n v="139470"/>
    <x v="17"/>
  </r>
  <r>
    <x v="2"/>
    <s v="DETALLE DE SUELDO Y CARGAS SOCIALES"/>
    <x v="102"/>
    <n v="143564"/>
    <n v="0"/>
    <n v="0"/>
    <n v="0"/>
    <n v="0"/>
    <n v="143564"/>
    <x v="17"/>
  </r>
  <r>
    <x v="3"/>
    <s v="DETALLE DE SUELDO Y CARGAS SOCIALES"/>
    <x v="103"/>
    <n v="125160"/>
    <n v="0"/>
    <n v="0"/>
    <n v="0"/>
    <n v="0"/>
    <n v="125160"/>
    <x v="17"/>
  </r>
  <r>
    <x v="4"/>
    <s v="DETALLE DE SUELDO Y CARGAS SOCIALES"/>
    <x v="104"/>
    <n v="139070.39999999999"/>
    <n v="34767.600000000006"/>
    <m/>
    <m/>
    <m/>
    <n v="173838"/>
    <x v="17"/>
  </r>
  <r>
    <x v="5"/>
    <s v="DETALLE DE SUELDO Y CARGAS SOCIALES"/>
    <x v="105"/>
    <n v="151991.20000000001"/>
    <n v="37997.800000000003"/>
    <n v="0"/>
    <n v="0"/>
    <n v="0"/>
    <n v="189989"/>
    <x v="17"/>
  </r>
  <r>
    <x v="0"/>
    <s v="DETALLE DE SUELDO Y CARGAS SOCIALES"/>
    <x v="106"/>
    <n v="79470"/>
    <n v="0"/>
    <n v="0"/>
    <n v="0"/>
    <n v="0"/>
    <n v="79470"/>
    <x v="18"/>
  </r>
  <r>
    <x v="1"/>
    <s v="DETALLE DE SUELDO Y CARGAS SOCIALES"/>
    <x v="107"/>
    <n v="87210"/>
    <n v="0"/>
    <n v="0"/>
    <n v="0"/>
    <n v="0"/>
    <n v="87210"/>
    <x v="18"/>
  </r>
  <r>
    <x v="2"/>
    <s v="DETALLE DE SUELDO Y CARGAS SOCIALES"/>
    <x v="108"/>
    <n v="87756"/>
    <n v="0"/>
    <n v="0"/>
    <n v="0"/>
    <n v="0"/>
    <n v="87756"/>
    <x v="18"/>
  </r>
  <r>
    <x v="4"/>
    <s v="DETALLE DE SUELDO Y CARGAS SOCIALES"/>
    <x v="109"/>
    <n v="231468"/>
    <n v="57867"/>
    <m/>
    <m/>
    <m/>
    <n v="289335"/>
    <x v="18"/>
  </r>
  <r>
    <x v="5"/>
    <s v="DETALLE DE SUELDO Y CARGAS SOCIALES"/>
    <x v="110"/>
    <n v="91232"/>
    <n v="22808"/>
    <n v="0"/>
    <n v="0"/>
    <n v="0"/>
    <n v="114040"/>
    <x v="18"/>
  </r>
  <r>
    <x v="3"/>
    <s v="DETALLE DE SUELDO Y CARGAS SOCIALES"/>
    <x v="111"/>
    <n v="75314"/>
    <n v="0"/>
    <n v="0"/>
    <n v="0"/>
    <n v="0"/>
    <n v="75314"/>
    <x v="18"/>
  </r>
  <r>
    <x v="4"/>
    <s v="DETALLE DE SUELDO Y CARGAS SOCIALES"/>
    <x v="112"/>
    <n v="177204"/>
    <n v="44301"/>
    <m/>
    <m/>
    <m/>
    <n v="221505"/>
    <x v="19"/>
  </r>
  <r>
    <x v="2"/>
    <s v="DETALLE DE SUELDO Y CARGAS SOCIALES"/>
    <x v="113"/>
    <n v="50000"/>
    <n v="0"/>
    <n v="0"/>
    <n v="0"/>
    <n v="0"/>
    <n v="50000"/>
    <x v="20"/>
  </r>
  <r>
    <x v="0"/>
    <s v="DETALLE DE SUELDO Y CARGAS SOCIALES"/>
    <x v="114"/>
    <n v="192248"/>
    <n v="0"/>
    <n v="0"/>
    <n v="0"/>
    <n v="0"/>
    <n v="192248"/>
    <x v="20"/>
  </r>
  <r>
    <x v="1"/>
    <s v="DETALLE DE SUELDO Y CARGAS SOCIALES"/>
    <x v="115"/>
    <n v="194122"/>
    <n v="0"/>
    <n v="0"/>
    <n v="0"/>
    <n v="0"/>
    <n v="194122"/>
    <x v="20"/>
  </r>
  <r>
    <x v="2"/>
    <s v="DETALLE DE SUELDO Y CARGAS SOCIALES"/>
    <x v="116"/>
    <n v="203889"/>
    <n v="0"/>
    <n v="0"/>
    <n v="0"/>
    <n v="0"/>
    <n v="203889"/>
    <x v="20"/>
  </r>
  <r>
    <x v="3"/>
    <s v="DETALLE DE SUELDO Y CARGAS SOCIALES"/>
    <x v="117"/>
    <n v="189887"/>
    <n v="0"/>
    <n v="0"/>
    <n v="0"/>
    <n v="0"/>
    <n v="189887"/>
    <x v="20"/>
  </r>
  <r>
    <x v="4"/>
    <s v="DETALLE DE SUELDO Y CARGAS SOCIALES"/>
    <x v="118"/>
    <n v="165231.20000000001"/>
    <n v="41307.799999999988"/>
    <m/>
    <m/>
    <m/>
    <n v="206539"/>
    <x v="20"/>
  </r>
  <r>
    <x v="5"/>
    <s v="DETALLE DE SUELDO Y CARGAS SOCIALES"/>
    <x v="119"/>
    <n v="211248.8"/>
    <n v="52812.2"/>
    <n v="0"/>
    <n v="0"/>
    <n v="0"/>
    <n v="264061"/>
    <x v="20"/>
  </r>
  <r>
    <x v="2"/>
    <s v="DETALLE DE SUELDO Y CARGAS SOCIALES"/>
    <x v="120"/>
    <n v="50000"/>
    <n v="0"/>
    <n v="0"/>
    <n v="0"/>
    <n v="0"/>
    <n v="50000"/>
    <x v="21"/>
  </r>
  <r>
    <x v="0"/>
    <s v="DETALLE DE SUELDO Y CARGAS SOCIALES"/>
    <x v="121"/>
    <n v="165910"/>
    <n v="0"/>
    <n v="0"/>
    <n v="0"/>
    <n v="0"/>
    <n v="165910"/>
    <x v="21"/>
  </r>
  <r>
    <x v="1"/>
    <s v="DETALLE DE SUELDO Y CARGAS SOCIALES"/>
    <x v="122"/>
    <n v="176015"/>
    <n v="0"/>
    <n v="0"/>
    <n v="0"/>
    <n v="0"/>
    <n v="176015"/>
    <x v="21"/>
  </r>
  <r>
    <x v="2"/>
    <s v="DETALLE DE SUELDO Y CARGAS SOCIALES"/>
    <x v="123"/>
    <n v="186703"/>
    <n v="0"/>
    <n v="0"/>
    <n v="0"/>
    <n v="0"/>
    <n v="186703"/>
    <x v="21"/>
  </r>
  <r>
    <x v="3"/>
    <s v="DETALLE DE SUELDO Y CARGAS SOCIALES"/>
    <x v="124"/>
    <n v="118204"/>
    <n v="0"/>
    <n v="0"/>
    <n v="0"/>
    <n v="0"/>
    <n v="118204"/>
    <x v="21"/>
  </r>
  <r>
    <x v="4"/>
    <s v="DETALLE DE SUELDO Y CARGAS SOCIALES"/>
    <x v="125"/>
    <n v="142218.4"/>
    <n v="35554.600000000006"/>
    <m/>
    <m/>
    <m/>
    <n v="177773"/>
    <x v="21"/>
  </r>
  <r>
    <x v="5"/>
    <s v="DETALLE DE SUELDO Y CARGAS SOCIALES"/>
    <x v="126"/>
    <n v="186990.4"/>
    <n v="46747.6"/>
    <n v="0"/>
    <n v="0"/>
    <n v="0"/>
    <n v="233738"/>
    <x v="21"/>
  </r>
  <r>
    <x v="1"/>
    <s v="DETALLE DE SUELDO Y CARGAS SOCIALES"/>
    <x v="127"/>
    <n v="147558"/>
    <n v="0"/>
    <n v="0"/>
    <n v="0"/>
    <n v="0"/>
    <n v="147558"/>
    <x v="22"/>
  </r>
  <r>
    <x v="0"/>
    <s v="DETALLE DE SUELDO Y CARGAS SOCIALES"/>
    <x v="128"/>
    <n v="135459"/>
    <n v="0"/>
    <n v="0"/>
    <n v="0"/>
    <n v="0"/>
    <n v="135459"/>
    <x v="22"/>
  </r>
  <r>
    <x v="2"/>
    <s v="DETALLE DE SUELDO Y CARGAS SOCIALES"/>
    <x v="129"/>
    <n v="143928"/>
    <n v="0"/>
    <n v="0"/>
    <n v="0"/>
    <n v="0"/>
    <n v="143928"/>
    <x v="22"/>
  </r>
  <r>
    <x v="3"/>
    <s v="DETALLE DE SUELDO Y CARGAS SOCIALES"/>
    <x v="130"/>
    <n v="132631"/>
    <n v="0"/>
    <n v="0"/>
    <n v="0"/>
    <n v="0"/>
    <n v="132631"/>
    <x v="22"/>
  </r>
  <r>
    <x v="4"/>
    <s v="DETALLE DE SUELDO Y CARGAS SOCIALES"/>
    <x v="131"/>
    <n v="129156.8"/>
    <n v="32289.199999999997"/>
    <m/>
    <m/>
    <m/>
    <n v="161446"/>
    <x v="22"/>
  </r>
  <r>
    <x v="5"/>
    <s v="DETALLE DE SUELDO Y CARGAS SOCIALES"/>
    <x v="132"/>
    <n v="157632.79999999999"/>
    <n v="39408.199999999997"/>
    <n v="0"/>
    <n v="0"/>
    <n v="0"/>
    <n v="197041"/>
    <x v="22"/>
  </r>
  <r>
    <x v="0"/>
    <s v="DETALLE DE SUELDO Y CARGAS SOCIALES"/>
    <x v="133"/>
    <n v="128313"/>
    <n v="0"/>
    <n v="0"/>
    <n v="0"/>
    <n v="0"/>
    <n v="128313"/>
    <x v="23"/>
  </r>
  <r>
    <x v="1"/>
    <s v="DETALLE DE SUELDO Y CARGAS SOCIALES"/>
    <x v="134"/>
    <n v="165240"/>
    <n v="0"/>
    <n v="0"/>
    <n v="0"/>
    <n v="0"/>
    <n v="165240"/>
    <x v="23"/>
  </r>
  <r>
    <x v="2"/>
    <s v="DETALLE DE SUELDO Y CARGAS SOCIALES"/>
    <x v="135"/>
    <n v="164542"/>
    <n v="0"/>
    <n v="0"/>
    <n v="0"/>
    <n v="0"/>
    <n v="164542"/>
    <x v="23"/>
  </r>
  <r>
    <x v="3"/>
    <s v="DETALLE DE SUELDO Y CARGAS SOCIALES"/>
    <x v="136"/>
    <n v="169853"/>
    <n v="0"/>
    <n v="0"/>
    <n v="0"/>
    <n v="0"/>
    <n v="169853"/>
    <x v="23"/>
  </r>
  <r>
    <x v="4"/>
    <s v="DETALLE DE SUELDO Y CARGAS SOCIALES"/>
    <x v="137"/>
    <n v="144001.60000000001"/>
    <n v="36000.399999999994"/>
    <m/>
    <m/>
    <m/>
    <n v="180002"/>
    <x v="23"/>
  </r>
  <r>
    <x v="5"/>
    <s v="DETALLE DE SUELDO Y CARGAS SOCIALES"/>
    <x v="138"/>
    <n v="180210.4"/>
    <n v="45052.6"/>
    <n v="0"/>
    <n v="0"/>
    <n v="0"/>
    <n v="225263"/>
    <x v="23"/>
  </r>
  <r>
    <x v="0"/>
    <s v="DETALLE DE SUELDO Y CARGAS SOCIALES"/>
    <x v="139"/>
    <n v="184176"/>
    <n v="0"/>
    <n v="0"/>
    <n v="0"/>
    <n v="0"/>
    <n v="184176"/>
    <x v="24"/>
  </r>
  <r>
    <x v="1"/>
    <s v="DETALLE DE SUELDO Y CARGAS SOCIALES"/>
    <x v="140"/>
    <n v="207691"/>
    <n v="0"/>
    <n v="0"/>
    <n v="0"/>
    <n v="0"/>
    <n v="207691"/>
    <x v="24"/>
  </r>
  <r>
    <x v="2"/>
    <s v="DETALLE DE SUELDO Y CARGAS SOCIALES"/>
    <x v="141"/>
    <n v="191479"/>
    <n v="0"/>
    <n v="0"/>
    <n v="0"/>
    <n v="0"/>
    <n v="191479"/>
    <x v="24"/>
  </r>
  <r>
    <x v="3"/>
    <s v="DETALLE DE SUELDO Y CARGAS SOCIALES"/>
    <x v="142"/>
    <n v="190470"/>
    <n v="0"/>
    <n v="0"/>
    <n v="0"/>
    <n v="0"/>
    <n v="190470"/>
    <x v="24"/>
  </r>
  <r>
    <x v="4"/>
    <s v="DETALLE DE SUELDO Y CARGAS SOCIALES"/>
    <x v="143"/>
    <n v="141116.79999999999"/>
    <n v="35279.200000000012"/>
    <m/>
    <m/>
    <m/>
    <n v="176396"/>
    <x v="24"/>
  </r>
  <r>
    <x v="5"/>
    <s v="DETALLE DE SUELDO Y CARGAS SOCIALES"/>
    <x v="144"/>
    <n v="211404"/>
    <n v="52851"/>
    <n v="0"/>
    <n v="0"/>
    <n v="0"/>
    <n v="264255"/>
    <x v="24"/>
  </r>
  <r>
    <x v="0"/>
    <s v="DETALLE DE SUELDO Y CARGAS SOCIALES"/>
    <x v="145"/>
    <n v="163557"/>
    <n v="0"/>
    <n v="0"/>
    <n v="0"/>
    <n v="0"/>
    <n v="163557"/>
    <x v="25"/>
  </r>
  <r>
    <x v="1"/>
    <s v="DETALLE DE SUELDO Y CARGAS SOCIALES"/>
    <x v="146"/>
    <n v="169184"/>
    <n v="0"/>
    <n v="0"/>
    <n v="0"/>
    <n v="0"/>
    <n v="169184"/>
    <x v="25"/>
  </r>
  <r>
    <x v="2"/>
    <s v="DETALLE DE SUELDO Y CARGAS SOCIALES"/>
    <x v="147"/>
    <n v="202443"/>
    <n v="0"/>
    <n v="0"/>
    <n v="0"/>
    <n v="0"/>
    <n v="202443"/>
    <x v="25"/>
  </r>
  <r>
    <x v="3"/>
    <s v="DETALLE DE SUELDO Y CARGAS SOCIALES"/>
    <x v="148"/>
    <n v="155814"/>
    <n v="0"/>
    <n v="0"/>
    <n v="0"/>
    <n v="0"/>
    <n v="155814"/>
    <x v="25"/>
  </r>
  <r>
    <x v="4"/>
    <s v="DETALLE DE SUELDO Y CARGAS SOCIALES"/>
    <x v="149"/>
    <n v="128681.60000000001"/>
    <n v="32170.399999999994"/>
    <m/>
    <m/>
    <m/>
    <n v="160852"/>
    <x v="25"/>
  </r>
  <r>
    <x v="5"/>
    <s v="DETALLE DE SUELDO Y CARGAS SOCIALES"/>
    <x v="150"/>
    <n v="183718.39999999999"/>
    <n v="45929.599999999999"/>
    <n v="0"/>
    <n v="0"/>
    <n v="0"/>
    <n v="229648"/>
    <x v="25"/>
  </r>
  <r>
    <x v="0"/>
    <s v="DETALLE DE SUELDO Y CARGAS SOCIALES"/>
    <x v="151"/>
    <n v="183494"/>
    <n v="0"/>
    <n v="0"/>
    <n v="0"/>
    <n v="0"/>
    <n v="183494"/>
    <x v="26"/>
  </r>
  <r>
    <x v="1"/>
    <s v="DETALLE DE SUELDO Y CARGAS SOCIALES"/>
    <x v="152"/>
    <n v="286110"/>
    <n v="0"/>
    <n v="0"/>
    <n v="0"/>
    <n v="0"/>
    <n v="286110"/>
    <x v="26"/>
  </r>
  <r>
    <x v="2"/>
    <s v="DETALLE DE SUELDO Y CARGAS SOCIALES"/>
    <x v="153"/>
    <n v="220903"/>
    <n v="0"/>
    <n v="0"/>
    <n v="0"/>
    <n v="0"/>
    <n v="220903"/>
    <x v="26"/>
  </r>
  <r>
    <x v="3"/>
    <s v="DETALLE DE SUELDO Y CARGAS SOCIALES"/>
    <x v="154"/>
    <n v="238126"/>
    <n v="0"/>
    <n v="0"/>
    <n v="0"/>
    <n v="0"/>
    <n v="238126"/>
    <x v="26"/>
  </r>
  <r>
    <x v="4"/>
    <s v="DETALLE DE SUELDO Y CARGAS SOCIALES"/>
    <x v="155"/>
    <n v="174164.8"/>
    <n v="43541.200000000012"/>
    <m/>
    <m/>
    <m/>
    <n v="217706"/>
    <x v="26"/>
  </r>
  <r>
    <x v="5"/>
    <s v="DETALLE DE SUELDO Y CARGAS SOCIALES"/>
    <x v="156"/>
    <n v="246008.8"/>
    <n v="61502.2"/>
    <n v="0"/>
    <n v="0"/>
    <n v="0"/>
    <n v="307511"/>
    <x v="26"/>
  </r>
  <r>
    <x v="2"/>
    <s v="DETALLE DE SUELDO Y CARGAS SOCIALES"/>
    <x v="157"/>
    <n v="50000"/>
    <n v="0"/>
    <n v="0"/>
    <n v="0"/>
    <n v="0"/>
    <n v="50000"/>
    <x v="27"/>
  </r>
  <r>
    <x v="0"/>
    <s v="DETALLE DE SUELDO Y CARGAS SOCIALES"/>
    <x v="158"/>
    <n v="113861"/>
    <n v="0"/>
    <n v="0"/>
    <n v="0"/>
    <n v="0"/>
    <n v="113861"/>
    <x v="27"/>
  </r>
  <r>
    <x v="1"/>
    <s v="DETALLE DE SUELDO Y CARGAS SOCIALES"/>
    <x v="159"/>
    <n v="131286"/>
    <n v="0"/>
    <n v="0"/>
    <n v="0"/>
    <n v="0"/>
    <n v="131286"/>
    <x v="27"/>
  </r>
  <r>
    <x v="2"/>
    <s v="DETALLE DE SUELDO Y CARGAS SOCIALES"/>
    <x v="160"/>
    <n v="156314"/>
    <n v="0"/>
    <n v="0"/>
    <n v="0"/>
    <n v="0"/>
    <n v="156314"/>
    <x v="27"/>
  </r>
  <r>
    <x v="3"/>
    <s v="DETALLE DE SUELDO Y CARGAS SOCIALES"/>
    <x v="161"/>
    <n v="110764"/>
    <n v="0"/>
    <n v="0"/>
    <n v="0"/>
    <n v="0"/>
    <n v="110764"/>
    <x v="27"/>
  </r>
  <r>
    <x v="4"/>
    <s v="DETALLE DE SUELDO Y CARGAS SOCIALES"/>
    <x v="162"/>
    <n v="126308"/>
    <n v="31577"/>
    <m/>
    <m/>
    <m/>
    <n v="157885"/>
    <x v="27"/>
  </r>
  <r>
    <x v="5"/>
    <s v="DETALLE DE SUELDO Y CARGAS SOCIALES"/>
    <x v="163"/>
    <n v="150239.20000000001"/>
    <n v="37559.800000000003"/>
    <n v="0"/>
    <n v="0"/>
    <n v="0"/>
    <n v="187799"/>
    <x v="27"/>
  </r>
  <r>
    <x v="4"/>
    <s v="DETALLE DE SUELDO Y CARGAS SOCIALES"/>
    <x v="164"/>
    <n v="176192.8"/>
    <n v="44048.200000000012"/>
    <m/>
    <m/>
    <m/>
    <n v="220241"/>
    <x v="28"/>
  </r>
  <r>
    <x v="0"/>
    <s v="DETALLE DE SUELDO Y CARGAS SOCIALES"/>
    <x v="165"/>
    <n v="146043"/>
    <n v="0"/>
    <n v="0"/>
    <n v="0"/>
    <n v="0"/>
    <n v="146043"/>
    <x v="29"/>
  </r>
  <r>
    <x v="1"/>
    <s v="DETALLE DE SUELDO Y CARGAS SOCIALES"/>
    <x v="166"/>
    <n v="164404"/>
    <n v="0"/>
    <n v="0"/>
    <n v="0"/>
    <n v="0"/>
    <n v="164404"/>
    <x v="29"/>
  </r>
  <r>
    <x v="2"/>
    <s v="DETALLE DE SUELDO Y CARGAS SOCIALES"/>
    <x v="167"/>
    <n v="155173"/>
    <n v="0"/>
    <n v="0"/>
    <n v="0"/>
    <n v="0"/>
    <n v="155173"/>
    <x v="29"/>
  </r>
  <r>
    <x v="3"/>
    <s v="DETALLE DE SUELDO Y CARGAS SOCIALES"/>
    <x v="168"/>
    <n v="160284"/>
    <n v="0"/>
    <n v="0"/>
    <n v="0"/>
    <n v="0"/>
    <n v="160284"/>
    <x v="29"/>
  </r>
  <r>
    <x v="4"/>
    <s v="DETALLE DE SUELDO Y CARGAS SOCIALES"/>
    <x v="169"/>
    <n v="144531.20000000001"/>
    <n v="36132.799999999988"/>
    <m/>
    <m/>
    <m/>
    <n v="180664"/>
    <x v="29"/>
  </r>
  <r>
    <x v="5"/>
    <s v="DETALLE DE SUELDO Y CARGAS SOCIALES"/>
    <x v="170"/>
    <n v="170604.79999999999"/>
    <n v="42651.199999999997"/>
    <n v="0"/>
    <n v="0"/>
    <n v="0"/>
    <n v="213256"/>
    <x v="29"/>
  </r>
  <r>
    <x v="0"/>
    <s v="DETALLE DE SUELDO Y CARGAS SOCIALES"/>
    <x v="171"/>
    <n v="309034"/>
    <n v="0"/>
    <n v="0"/>
    <n v="0"/>
    <n v="0"/>
    <n v="309034"/>
    <x v="30"/>
  </r>
  <r>
    <x v="1"/>
    <s v="DETALLE DE SUELDO Y CARGAS SOCIALES"/>
    <x v="172"/>
    <n v="344430"/>
    <n v="0"/>
    <n v="0"/>
    <n v="0"/>
    <n v="0"/>
    <n v="344430"/>
    <x v="30"/>
  </r>
  <r>
    <x v="2"/>
    <s v="DETALLE DE SUELDO Y CARGAS SOCIALES"/>
    <x v="173"/>
    <n v="389310"/>
    <n v="0"/>
    <n v="0"/>
    <n v="0"/>
    <n v="0"/>
    <n v="389310"/>
    <x v="30"/>
  </r>
  <r>
    <x v="3"/>
    <s v="DETALLE DE SUELDO Y CARGAS SOCIALES"/>
    <x v="174"/>
    <n v="267089"/>
    <n v="0"/>
    <n v="0"/>
    <n v="0"/>
    <n v="0"/>
    <n v="267089"/>
    <x v="30"/>
  </r>
  <r>
    <x v="4"/>
    <s v="DETALLE DE SUELDO Y CARGAS SOCIALES"/>
    <x v="175"/>
    <n v="155824"/>
    <n v="38956"/>
    <m/>
    <m/>
    <m/>
    <n v="194780"/>
    <x v="30"/>
  </r>
  <r>
    <x v="5"/>
    <s v="DETALLE DE SUELDO Y CARGAS SOCIALES"/>
    <x v="176"/>
    <n v="360000"/>
    <n v="90000"/>
    <n v="0"/>
    <n v="0"/>
    <n v="0"/>
    <n v="450000"/>
    <x v="30"/>
  </r>
  <r>
    <x v="2"/>
    <s v="DETALLE DE SUELDO Y CARGAS SOCIALES"/>
    <x v="177"/>
    <n v="50000"/>
    <n v="0"/>
    <n v="0"/>
    <n v="0"/>
    <n v="0"/>
    <n v="50000"/>
    <x v="31"/>
  </r>
  <r>
    <x v="0"/>
    <s v="DETALLE DE SUELDO Y CARGAS SOCIALES"/>
    <x v="178"/>
    <n v="215961"/>
    <n v="0"/>
    <n v="0"/>
    <n v="0"/>
    <n v="0"/>
    <n v="215961"/>
    <x v="31"/>
  </r>
  <r>
    <x v="1"/>
    <s v="DETALLE DE SUELDO Y CARGAS SOCIALES"/>
    <x v="179"/>
    <n v="225354"/>
    <n v="0"/>
    <n v="0"/>
    <n v="0"/>
    <n v="0"/>
    <n v="225354"/>
    <x v="31"/>
  </r>
  <r>
    <x v="2"/>
    <s v="DETALLE DE SUELDO Y CARGAS SOCIALES"/>
    <x v="180"/>
    <n v="197474"/>
    <n v="0"/>
    <n v="0"/>
    <n v="0"/>
    <n v="0"/>
    <n v="197474"/>
    <x v="31"/>
  </r>
  <r>
    <x v="3"/>
    <s v="DETALLE DE SUELDO Y CARGAS SOCIALES"/>
    <x v="181"/>
    <n v="202847"/>
    <n v="0"/>
    <n v="0"/>
    <n v="0"/>
    <n v="0"/>
    <n v="202847"/>
    <x v="31"/>
  </r>
  <r>
    <x v="4"/>
    <s v="DETALLE DE SUELDO Y CARGAS SOCIALES"/>
    <x v="182"/>
    <n v="115824"/>
    <n v="28956"/>
    <m/>
    <m/>
    <m/>
    <n v="144780"/>
    <x v="31"/>
  </r>
  <r>
    <x v="5"/>
    <s v="DETALLE DE SUELDO Y CARGAS SOCIALES"/>
    <x v="183"/>
    <n v="195904.8"/>
    <n v="48976.2"/>
    <n v="0"/>
    <n v="0"/>
    <n v="0"/>
    <n v="244881"/>
    <x v="31"/>
  </r>
  <r>
    <x v="0"/>
    <s v="DETALLE DE SUELDO Y CARGAS SOCIALES"/>
    <x v="184"/>
    <n v="141739"/>
    <n v="0"/>
    <n v="0"/>
    <n v="0"/>
    <n v="0"/>
    <n v="141739"/>
    <x v="32"/>
  </r>
  <r>
    <x v="1"/>
    <s v="DETALLE DE SUELDO Y CARGAS SOCIALES"/>
    <x v="185"/>
    <n v="178541"/>
    <n v="0"/>
    <n v="0"/>
    <n v="0"/>
    <n v="0"/>
    <n v="178541"/>
    <x v="32"/>
  </r>
  <r>
    <x v="2"/>
    <s v="DETALLE DE SUELDO Y CARGAS SOCIALES"/>
    <x v="186"/>
    <n v="174420"/>
    <n v="0"/>
    <n v="0"/>
    <n v="0"/>
    <n v="0"/>
    <n v="174420"/>
    <x v="32"/>
  </r>
  <r>
    <x v="3"/>
    <s v="DETALLE DE SUELDO Y CARGAS SOCIALES"/>
    <x v="187"/>
    <n v="137765"/>
    <n v="0"/>
    <n v="0"/>
    <n v="0"/>
    <n v="0"/>
    <n v="137765"/>
    <x v="32"/>
  </r>
  <r>
    <x v="4"/>
    <s v="DETALLE DE SUELDO Y CARGAS SOCIALES"/>
    <x v="188"/>
    <n v="123068.8"/>
    <n v="30767.199999999997"/>
    <m/>
    <m/>
    <m/>
    <n v="153836"/>
    <x v="32"/>
  </r>
  <r>
    <x v="5"/>
    <s v="DETALLE DE SUELDO Y CARGAS SOCIALES"/>
    <x v="189"/>
    <n v="170128.8"/>
    <n v="42532.2"/>
    <n v="0"/>
    <n v="0"/>
    <n v="0"/>
    <n v="212661"/>
    <x v="32"/>
  </r>
  <r>
    <x v="6"/>
    <s v="DETALLE DE SUELDO Y CARGAS SOCIALES"/>
    <x v="190"/>
    <n v="147825.60000000001"/>
    <n v="36956.400000000001"/>
    <n v="0"/>
    <n v="0"/>
    <n v="0"/>
    <n v="184782"/>
    <x v="0"/>
  </r>
  <r>
    <x v="6"/>
    <s v="DETALLE DE SUELDO Y CARGAS SOCIALES"/>
    <x v="191"/>
    <n v="160208.79999999999"/>
    <n v="40052.199999999997"/>
    <n v="0"/>
    <n v="0"/>
    <n v="0"/>
    <n v="200261"/>
    <x v="1"/>
  </r>
  <r>
    <x v="6"/>
    <s v="DETALLE DE SUELDO Y CARGAS SOCIALES"/>
    <x v="192"/>
    <n v="126122.4"/>
    <n v="31530.6"/>
    <n v="0"/>
    <n v="0"/>
    <n v="0"/>
    <n v="157653"/>
    <x v="2"/>
  </r>
  <r>
    <x v="6"/>
    <s v="DETALLE DE SUELDO Y CARGAS SOCIALES"/>
    <x v="193"/>
    <n v="179516.79999999999"/>
    <n v="44879.199999999997"/>
    <n v="0"/>
    <n v="0"/>
    <n v="0"/>
    <n v="224396"/>
    <x v="3"/>
  </r>
  <r>
    <x v="6"/>
    <s v="DETALLE DE SUELDO Y CARGAS SOCIALES"/>
    <x v="194"/>
    <n v="150239.20000000001"/>
    <n v="37559.800000000003"/>
    <n v="0"/>
    <n v="0"/>
    <n v="0"/>
    <n v="187799"/>
    <x v="27"/>
  </r>
  <r>
    <x v="6"/>
    <s v="DETALLE DE SUELDO Y CARGAS SOCIALES"/>
    <x v="195"/>
    <n v="253490.4"/>
    <n v="63372.6"/>
    <n v="0"/>
    <n v="0"/>
    <n v="0"/>
    <n v="316863"/>
    <x v="5"/>
  </r>
  <r>
    <x v="6"/>
    <s v="DETALLE DE SUELDO Y CARGAS SOCIALES"/>
    <x v="196"/>
    <n v="238864.8"/>
    <n v="59716.2"/>
    <n v="0"/>
    <n v="0"/>
    <n v="0"/>
    <n v="298581"/>
    <x v="6"/>
  </r>
  <r>
    <x v="6"/>
    <s v="DETALLE DE SUELDO Y CARGAS SOCIALES"/>
    <x v="197"/>
    <n v="138227.20000000001"/>
    <n v="34556.800000000003"/>
    <n v="0"/>
    <n v="0"/>
    <n v="0"/>
    <n v="172784"/>
    <x v="7"/>
  </r>
  <r>
    <x v="6"/>
    <s v="DETALLE DE SUELDO Y CARGAS SOCIALES"/>
    <x v="198"/>
    <n v="349796.8"/>
    <n v="87449.2"/>
    <n v="0"/>
    <n v="0"/>
    <n v="0"/>
    <n v="437246"/>
    <x v="30"/>
  </r>
  <r>
    <x v="6"/>
    <s v="DETALLE DE SUELDO Y CARGAS SOCIALES"/>
    <x v="199"/>
    <n v="140876"/>
    <n v="35219"/>
    <n v="0"/>
    <n v="0"/>
    <n v="0"/>
    <n v="176095"/>
    <x v="8"/>
  </r>
  <r>
    <x v="6"/>
    <s v="DETALLE DE SUELDO Y CARGAS SOCIALES"/>
    <x v="200"/>
    <n v="145316.79999999999"/>
    <n v="36329.199999999997"/>
    <n v="0"/>
    <n v="0"/>
    <n v="0"/>
    <n v="181646"/>
    <x v="9"/>
  </r>
  <r>
    <x v="6"/>
    <s v="DETALLE DE SUELDO Y CARGAS SOCIALES"/>
    <x v="201"/>
    <n v="205956"/>
    <n v="51489"/>
    <n v="0"/>
    <n v="0"/>
    <n v="0"/>
    <n v="257445"/>
    <x v="10"/>
  </r>
  <r>
    <x v="6"/>
    <s v="DETALLE DE SUELDO Y CARGAS SOCIALES"/>
    <x v="202"/>
    <n v="199451.2"/>
    <n v="49862.8"/>
    <n v="0"/>
    <n v="0"/>
    <n v="0"/>
    <n v="249314"/>
    <x v="11"/>
  </r>
  <r>
    <x v="6"/>
    <s v="DETALLE DE SUELDO Y CARGAS SOCIALES"/>
    <x v="203"/>
    <n v="130337.60000000001"/>
    <n v="32584.400000000001"/>
    <n v="0"/>
    <n v="0"/>
    <n v="0"/>
    <n v="162922"/>
    <x v="12"/>
  </r>
  <r>
    <x v="6"/>
    <s v="DETALLE DE SUELDO Y CARGAS SOCIALES"/>
    <x v="204"/>
    <n v="140889.60000000001"/>
    <n v="35222.400000000001"/>
    <n v="0"/>
    <n v="0"/>
    <n v="0"/>
    <n v="176112"/>
    <x v="13"/>
  </r>
  <r>
    <x v="6"/>
    <s v="DETALLE DE SUELDO Y CARGAS SOCIALES"/>
    <x v="205"/>
    <n v="152053.6"/>
    <n v="38013.4"/>
    <n v="0"/>
    <n v="0"/>
    <n v="0"/>
    <n v="190067"/>
    <x v="14"/>
  </r>
  <r>
    <x v="6"/>
    <s v="DETALLE DE SUELDO Y CARGAS SOCIALES"/>
    <x v="206"/>
    <n v="147939.20000000001"/>
    <n v="36984.800000000003"/>
    <n v="0"/>
    <n v="0"/>
    <n v="0"/>
    <n v="184924"/>
    <x v="15"/>
  </r>
  <r>
    <x v="6"/>
    <s v="DETALLE DE SUELDO Y CARGAS SOCIALES"/>
    <x v="207"/>
    <n v="140876"/>
    <n v="35219"/>
    <n v="0"/>
    <n v="0"/>
    <n v="0"/>
    <n v="176095"/>
    <x v="17"/>
  </r>
  <r>
    <x v="6"/>
    <s v="DETALLE DE SUELDO Y CARGAS SOCIALES"/>
    <x v="208"/>
    <n v="168240"/>
    <n v="42060"/>
    <n v="0"/>
    <n v="0"/>
    <n v="0"/>
    <n v="210300"/>
    <x v="18"/>
  </r>
  <r>
    <x v="6"/>
    <s v="DETALLE DE SUELDO Y CARGAS SOCIALES"/>
    <x v="209"/>
    <n v="140889.60000000001"/>
    <n v="35222.400000000001"/>
    <n v="0"/>
    <n v="0"/>
    <n v="0"/>
    <n v="176112"/>
    <x v="19"/>
  </r>
  <r>
    <x v="6"/>
    <s v="DETALLE DE SUELDO Y CARGAS SOCIALES"/>
    <x v="210"/>
    <n v="206645.6"/>
    <n v="51661.4"/>
    <n v="0"/>
    <n v="0"/>
    <n v="0"/>
    <n v="258307"/>
    <x v="20"/>
  </r>
  <r>
    <x v="6"/>
    <s v="DETALLE DE SUELDO Y CARGAS SOCIALES"/>
    <x v="211"/>
    <n v="169949.6"/>
    <n v="42487.4"/>
    <n v="0"/>
    <n v="0"/>
    <n v="0"/>
    <n v="212437"/>
    <x v="21"/>
  </r>
  <r>
    <x v="6"/>
    <s v="DETALLE DE SUELDO Y CARGAS SOCIALES"/>
    <x v="212"/>
    <n v="157632.79999999999"/>
    <n v="39408.199999999997"/>
    <n v="0"/>
    <n v="0"/>
    <n v="0"/>
    <n v="197041"/>
    <x v="22"/>
  </r>
  <r>
    <x v="6"/>
    <s v="DETALLE DE SUELDO Y CARGAS SOCIALES"/>
    <x v="213"/>
    <n v="180210.4"/>
    <n v="45052.6"/>
    <n v="0"/>
    <n v="0"/>
    <n v="0"/>
    <n v="225263"/>
    <x v="23"/>
  </r>
  <r>
    <x v="6"/>
    <s v="DETALLE DE SUELDO Y CARGAS SOCIALES"/>
    <x v="214"/>
    <n v="216586.4"/>
    <n v="54146.6"/>
    <n v="0"/>
    <n v="0"/>
    <n v="0"/>
    <n v="270733"/>
    <x v="24"/>
  </r>
  <r>
    <x v="6"/>
    <s v="DETALLE DE SUELDO Y CARGAS SOCIALES"/>
    <x v="215"/>
    <n v="183630.4"/>
    <n v="45907.6"/>
    <n v="0"/>
    <m/>
    <n v="0"/>
    <n v="229538"/>
    <x v="25"/>
  </r>
  <r>
    <x v="6"/>
    <s v="DETALLE DE SUELDO Y CARGAS SOCIALES"/>
    <x v="216"/>
    <n v="227233.6"/>
    <n v="56808.4"/>
    <n v="0"/>
    <m/>
    <n v="0"/>
    <n v="284042"/>
    <x v="26"/>
  </r>
  <r>
    <x v="6"/>
    <s v="DETALLE DE SUELDO Y CARGAS SOCIALES"/>
    <x v="217"/>
    <n v="324047.2"/>
    <n v="81011.8"/>
    <n v="0"/>
    <m/>
    <n v="0"/>
    <n v="405059"/>
    <x v="28"/>
  </r>
  <r>
    <x v="6"/>
    <s v="DETALLE DE SUELDO Y CARGAS SOCIALES"/>
    <x v="218"/>
    <n v="170604.79999999999"/>
    <n v="42651.199999999997"/>
    <n v="0"/>
    <m/>
    <n v="0"/>
    <n v="213256"/>
    <x v="29"/>
  </r>
  <r>
    <x v="6"/>
    <s v="DETALLE DE SUELDO Y CARGAS SOCIALES"/>
    <x v="219"/>
    <n v="214326.39999999999"/>
    <n v="53581.599999999999"/>
    <n v="0"/>
    <m/>
    <n v="0"/>
    <n v="267908"/>
    <x v="31"/>
  </r>
  <r>
    <x v="6"/>
    <s v="DETALLE DE SUELDO Y CARGAS SOCIALES"/>
    <x v="220"/>
    <n v="169949.6"/>
    <n v="42487.4"/>
    <n v="0"/>
    <m/>
    <n v="0"/>
    <n v="212437"/>
    <x v="32"/>
  </r>
  <r>
    <x v="6"/>
    <s v="DETALLE DE SUELDO Y CARGAS SOCIALES"/>
    <x v="221"/>
    <n v="456701.6"/>
    <n v="114175.4"/>
    <n v="0"/>
    <m/>
    <n v="0"/>
    <n v="570877"/>
    <x v="28"/>
  </r>
  <r>
    <x v="6"/>
    <s v="DETALLE DE SUELDO Y CARGAS SOCIALES"/>
    <x v="222"/>
    <n v="46781.599999999999"/>
    <n v="11695.4"/>
    <n v="0"/>
    <m/>
    <n v="0"/>
    <n v="58477"/>
    <x v="1"/>
  </r>
  <r>
    <x v="6"/>
    <s v="DETALLE DE SUELDO Y CARGAS SOCIALES"/>
    <x v="223"/>
    <n v="32000"/>
    <n v="8000"/>
    <n v="0"/>
    <m/>
    <n v="0"/>
    <n v="40000"/>
    <x v="23"/>
  </r>
  <r>
    <x v="6"/>
    <s v="DETALLE DE SUELDO Y CARGAS SOCIALES"/>
    <x v="224"/>
    <n v="80768"/>
    <n v="20192"/>
    <n v="0"/>
    <m/>
    <n v="0"/>
    <n v="100960"/>
    <x v="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842948F-FB10-4C34-A287-21172470B91A}" name="PivotTable1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3:J51" firstHeaderRow="1" firstDataRow="4" firstDataCol="2"/>
  <pivotFields count="12">
    <pivotField axis="axisCol" compact="0" numFmtId="17" outline="0" showAll="0">
      <items count="8">
        <item x="2"/>
        <item x="4"/>
        <item x="5"/>
        <item x="1"/>
        <item x="0"/>
        <item x="3"/>
        <item x="6"/>
        <item t="default"/>
      </items>
    </pivotField>
    <pivotField compact="0" outline="0" showAll="0"/>
    <pivotField axis="axisRow" compact="0" outline="0" showAll="0" sortType="ascending">
      <items count="226">
        <item x="223"/>
        <item x="22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224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221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t="default"/>
      </items>
    </pivotField>
    <pivotField compact="0" numFmtId="165" outline="0" showAll="0"/>
    <pivotField compact="0" numFmtId="165" outline="0" showAll="0"/>
    <pivotField compact="0" outline="0" showAll="0"/>
    <pivotField compact="0" outline="0" showAll="0"/>
    <pivotField compact="0" outline="0" showAll="0"/>
    <pivotField dataField="1" compact="0" numFmtId="165" outline="0" showAll="0"/>
    <pivotField axis="axisRow" compact="0" outline="0" showAll="0">
      <items count="45">
        <item sd="0" x="0"/>
        <item sd="0" x="1"/>
        <item sd="0" x="2"/>
        <item sd="0" x="3"/>
        <item sd="0" x="4"/>
        <item sd="0" x="5"/>
        <item sd="0" x="6"/>
        <item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x="28"/>
        <item sd="0" x="29"/>
        <item sd="0" x="30"/>
        <item sd="0" x="31"/>
        <item sd="0" x="32"/>
        <item sd="0" m="1" x="37"/>
        <item sd="0" m="1" x="43"/>
        <item sd="0" m="1" x="35"/>
        <item sd="0" m="1" x="41"/>
        <item sd="0" m="1" x="42"/>
        <item sd="0" m="1" x="38"/>
        <item sd="0" m="1" x="39"/>
        <item sd="0" m="1" x="40"/>
        <item sd="0" m="1" x="36"/>
        <item sd="0" m="1" x="33"/>
        <item m="1" x="34"/>
        <item t="default" sd="0"/>
      </items>
    </pivotField>
    <pivotField axis="axisCol" compact="0" outline="0" showAll="0">
      <items count="369"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x="0"/>
        <item x="367"/>
        <item t="default"/>
      </items>
    </pivotField>
    <pivotField axis="axisCol" compact="0" outline="0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Fields count="2">
    <field x="9"/>
    <field x="2"/>
  </rowFields>
  <rowItems count="45">
    <i>
      <x/>
    </i>
    <i>
      <x v="1"/>
    </i>
    <i>
      <x v="2"/>
    </i>
    <i>
      <x v="3"/>
    </i>
    <i>
      <x v="4"/>
    </i>
    <i>
      <x v="5"/>
    </i>
    <i>
      <x v="6"/>
    </i>
    <i>
      <x v="7"/>
      <x v="46"/>
    </i>
    <i r="1">
      <x v="47"/>
    </i>
    <i r="1">
      <x v="48"/>
    </i>
    <i r="1">
      <x v="49"/>
    </i>
    <i r="1">
      <x v="50"/>
    </i>
    <i r="1">
      <x v="51"/>
    </i>
    <i r="1">
      <x v="70"/>
    </i>
    <i r="1">
      <x v="175"/>
    </i>
    <i t="default"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  <x v="93"/>
    </i>
    <i r="1">
      <x v="195"/>
    </i>
    <i r="1">
      <x v="199"/>
    </i>
    <i t="default">
      <x v="28"/>
    </i>
    <i>
      <x v="29"/>
    </i>
    <i>
      <x v="30"/>
    </i>
    <i>
      <x v="31"/>
    </i>
    <i>
      <x v="32"/>
    </i>
    <i t="grand">
      <x/>
    </i>
  </rowItems>
  <colFields count="3">
    <field x="11"/>
    <field x="10"/>
    <field x="0"/>
  </colFields>
  <colItems count="8"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Sum of TOTAL" fld="8" baseField="2" baseItem="7" numFmtId="164"/>
  </dataFields>
  <formats count="15">
    <format dxfId="14">
      <pivotArea type="all" dataOnly="0" outline="0" fieldPosition="0"/>
    </format>
    <format dxfId="13">
      <pivotArea outline="0" collapsedLevelsAreSubtotals="1" fieldPosition="0"/>
    </format>
    <format dxfId="12">
      <pivotArea type="origin" dataOnly="0" labelOnly="1" outline="0" fieldPosition="0"/>
    </format>
    <format dxfId="11">
      <pivotArea field="11" type="button" dataOnly="0" labelOnly="1" outline="0" axis="axisCol" fieldPosition="0"/>
    </format>
    <format dxfId="10">
      <pivotArea field="10" type="button" dataOnly="0" labelOnly="1" outline="0" axis="axisCol" fieldPosition="1"/>
    </format>
    <format dxfId="9">
      <pivotArea field="0" type="button" dataOnly="0" labelOnly="1" outline="0" axis="axisCol" fieldPosition="2"/>
    </format>
    <format dxfId="8">
      <pivotArea field="2" type="button" dataOnly="0" labelOnly="1" outline="0" axis="axisRow" fieldPosition="1"/>
    </format>
    <format dxfId="7">
      <pivotArea dataOnly="0" labelOnly="1" fieldPosition="0">
        <references count="1">
          <reference field="2" count="50">
            <x v="4"/>
            <x v="6"/>
            <x v="10"/>
            <x v="12"/>
            <x v="13"/>
            <x v="17"/>
            <x v="19"/>
            <x v="21"/>
            <x v="24"/>
            <x v="26"/>
            <x v="30"/>
            <x v="31"/>
            <x v="36"/>
            <x v="38"/>
            <x v="42"/>
            <x v="44"/>
            <x v="48"/>
            <x v="50"/>
            <x v="52"/>
            <x v="56"/>
            <x v="60"/>
            <x v="62"/>
            <x v="66"/>
            <x v="68"/>
            <x v="73"/>
            <x v="75"/>
            <x v="77"/>
            <x v="81"/>
            <x v="85"/>
            <x v="87"/>
            <x v="89"/>
            <x v="90"/>
            <x v="92"/>
            <x v="94"/>
            <x v="97"/>
            <x v="100"/>
            <x v="106"/>
            <x v="108"/>
            <x v="112"/>
            <x v="113"/>
            <x v="116"/>
            <x v="117"/>
            <x v="120"/>
            <x v="122"/>
            <x v="124"/>
            <x v="127"/>
            <x v="129"/>
            <x v="133"/>
            <x v="135"/>
            <x v="139"/>
          </reference>
        </references>
      </pivotArea>
    </format>
    <format dxfId="6">
      <pivotArea dataOnly="0" labelOnly="1" fieldPosition="0">
        <references count="1">
          <reference field="2" count="20">
            <x v="141"/>
            <x v="145"/>
            <x v="147"/>
            <x v="151"/>
            <x v="153"/>
            <x v="157"/>
            <x v="159"/>
            <x v="161"/>
            <x v="164"/>
            <x v="166"/>
            <x v="199"/>
            <x v="202"/>
            <x v="204"/>
            <x v="208"/>
            <x v="210"/>
            <x v="212"/>
            <x v="215"/>
            <x v="217"/>
            <x v="221"/>
            <x v="223"/>
          </reference>
        </references>
      </pivotArea>
    </format>
    <format dxfId="5">
      <pivotArea dataOnly="0" labelOnly="1" grandRow="1" outline="0" fieldPosition="0"/>
    </format>
    <format dxfId="4">
      <pivotArea dataOnly="0" labelOnly="1" fieldPosition="0">
        <references count="1">
          <reference field="11" count="2">
            <x v="4"/>
            <x v="5"/>
          </reference>
        </references>
      </pivotArea>
    </format>
    <format dxfId="3">
      <pivotArea dataOnly="0" labelOnly="1" grandCol="1" outline="0" fieldPosition="0"/>
    </format>
    <format dxfId="2">
      <pivotArea outline="0" fieldPosition="0">
        <references count="1">
          <reference field="4294967294" count="1">
            <x v="0"/>
          </reference>
        </references>
      </pivotArea>
    </format>
    <format dxfId="1">
      <pivotArea outline="0" fieldPosition="0">
        <references count="1">
          <reference field="9" count="1" selected="0">
            <x v="4"/>
          </reference>
        </references>
      </pivotArea>
    </format>
    <format dxfId="0">
      <pivotArea dataOnly="0" labelOnly="1" outline="0" fieldPosition="0">
        <references count="1">
          <reference field="9" count="1">
            <x v="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99B6F-F577-4F70-9F50-ECE2A49276F5}">
  <dimension ref="A3:J230"/>
  <sheetViews>
    <sheetView tabSelected="1" topLeftCell="B1" workbookViewId="0">
      <selection activeCell="A14" sqref="A14"/>
    </sheetView>
  </sheetViews>
  <sheetFormatPr baseColWidth="10" defaultColWidth="9" defaultRowHeight="12.75" x14ac:dyDescent="0.2"/>
  <cols>
    <col min="1" max="1" width="26.6640625" style="10" customWidth="1"/>
    <col min="2" max="2" width="62.33203125" style="10" bestFit="1" customWidth="1"/>
    <col min="3" max="9" width="30" style="10" bestFit="1" customWidth="1"/>
    <col min="10" max="10" width="16.6640625" style="10" bestFit="1" customWidth="1"/>
    <col min="11" max="11" width="17" style="10" bestFit="1" customWidth="1"/>
    <col min="12" max="12" width="11" style="10" bestFit="1" customWidth="1"/>
    <col min="13" max="13" width="17" style="10" bestFit="1" customWidth="1"/>
    <col min="14" max="14" width="11" style="10" bestFit="1" customWidth="1"/>
    <col min="15" max="15" width="17" style="10" bestFit="1" customWidth="1"/>
    <col min="16" max="16" width="12" style="10" bestFit="1" customWidth="1"/>
    <col min="17" max="17" width="18" style="10" bestFit="1" customWidth="1"/>
    <col min="18" max="18" width="12" style="10" bestFit="1" customWidth="1"/>
    <col min="19" max="19" width="18" style="10" bestFit="1" customWidth="1"/>
    <col min="20" max="20" width="12" style="10" bestFit="1" customWidth="1"/>
    <col min="21" max="21" width="18" style="10" bestFit="1" customWidth="1"/>
    <col min="22" max="22" width="12" style="10" bestFit="1" customWidth="1"/>
    <col min="23" max="23" width="18" style="10" bestFit="1" customWidth="1"/>
    <col min="24" max="24" width="12" style="10" bestFit="1" customWidth="1"/>
    <col min="25" max="25" width="18" style="10" bestFit="1" customWidth="1"/>
    <col min="26" max="26" width="12" style="10" bestFit="1" customWidth="1"/>
    <col min="27" max="27" width="18" style="10" bestFit="1" customWidth="1"/>
    <col min="28" max="28" width="12" style="10" bestFit="1" customWidth="1"/>
    <col min="29" max="29" width="18" style="10" bestFit="1" customWidth="1"/>
    <col min="30" max="30" width="12" style="10" bestFit="1" customWidth="1"/>
    <col min="31" max="31" width="18" style="10" bestFit="1" customWidth="1"/>
    <col min="32" max="32" width="12" style="10" bestFit="1" customWidth="1"/>
    <col min="33" max="33" width="18" style="10" bestFit="1" customWidth="1"/>
    <col min="34" max="34" width="12" style="10" bestFit="1" customWidth="1"/>
    <col min="35" max="35" width="18" style="10" bestFit="1" customWidth="1"/>
    <col min="36" max="36" width="12" style="10" bestFit="1" customWidth="1"/>
    <col min="37" max="37" width="18" style="10" bestFit="1" customWidth="1"/>
    <col min="38" max="38" width="12" style="10" bestFit="1" customWidth="1"/>
    <col min="39" max="39" width="18" style="10" bestFit="1" customWidth="1"/>
    <col min="40" max="40" width="12" style="10" bestFit="1" customWidth="1"/>
    <col min="41" max="41" width="18" style="10" bestFit="1" customWidth="1"/>
    <col min="42" max="42" width="12" style="10" bestFit="1" customWidth="1"/>
    <col min="43" max="43" width="18" style="10" bestFit="1" customWidth="1"/>
    <col min="44" max="44" width="12" style="10" bestFit="1" customWidth="1"/>
    <col min="45" max="45" width="18" style="10" bestFit="1" customWidth="1"/>
    <col min="46" max="46" width="12" style="10" bestFit="1" customWidth="1"/>
    <col min="47" max="47" width="18" style="10" bestFit="1" customWidth="1"/>
    <col min="48" max="48" width="12" style="10" bestFit="1" customWidth="1"/>
    <col min="49" max="49" width="18" style="10" bestFit="1" customWidth="1"/>
    <col min="50" max="50" width="12" style="10" bestFit="1" customWidth="1"/>
    <col min="51" max="51" width="18" style="10" bestFit="1" customWidth="1"/>
    <col min="52" max="52" width="12" style="10" bestFit="1" customWidth="1"/>
    <col min="53" max="53" width="18" style="10" bestFit="1" customWidth="1"/>
    <col min="54" max="54" width="12" style="10" bestFit="1" customWidth="1"/>
    <col min="55" max="55" width="18" style="10" bestFit="1" customWidth="1"/>
    <col min="56" max="56" width="12" style="10" bestFit="1" customWidth="1"/>
    <col min="57" max="57" width="18" style="10" bestFit="1" customWidth="1"/>
    <col min="58" max="58" width="12" style="10" bestFit="1" customWidth="1"/>
    <col min="59" max="59" width="18" style="10" bestFit="1" customWidth="1"/>
    <col min="60" max="60" width="12" style="10" bestFit="1" customWidth="1"/>
    <col min="61" max="61" width="18" style="10" bestFit="1" customWidth="1"/>
    <col min="62" max="62" width="12" style="10" bestFit="1" customWidth="1"/>
    <col min="63" max="63" width="18" style="10" bestFit="1" customWidth="1"/>
    <col min="64" max="64" width="12" style="10" bestFit="1" customWidth="1"/>
    <col min="65" max="65" width="18" style="10" bestFit="1" customWidth="1"/>
    <col min="66" max="66" width="12" style="10" bestFit="1" customWidth="1"/>
    <col min="67" max="67" width="18" style="10" bestFit="1" customWidth="1"/>
    <col min="68" max="68" width="12" style="10" bestFit="1" customWidth="1"/>
    <col min="69" max="69" width="18" style="10" bestFit="1" customWidth="1"/>
    <col min="70" max="70" width="12" style="10" bestFit="1" customWidth="1"/>
    <col min="71" max="71" width="18" style="10" bestFit="1" customWidth="1"/>
    <col min="72" max="72" width="12" style="10" bestFit="1" customWidth="1"/>
    <col min="73" max="73" width="18" style="10" bestFit="1" customWidth="1"/>
    <col min="74" max="74" width="12" style="10" bestFit="1" customWidth="1"/>
    <col min="75" max="75" width="18" style="10" bestFit="1" customWidth="1"/>
    <col min="76" max="76" width="12" style="10" bestFit="1" customWidth="1"/>
    <col min="77" max="77" width="18" style="10" bestFit="1" customWidth="1"/>
    <col min="78" max="78" width="12" style="10" bestFit="1" customWidth="1"/>
    <col min="79" max="79" width="18" style="10" bestFit="1" customWidth="1"/>
    <col min="80" max="80" width="12" style="10" bestFit="1" customWidth="1"/>
    <col min="81" max="81" width="18" style="10" bestFit="1" customWidth="1"/>
    <col min="82" max="82" width="12" style="10" bestFit="1" customWidth="1"/>
    <col min="83" max="83" width="18" style="10" bestFit="1" customWidth="1"/>
    <col min="84" max="84" width="12" style="10" bestFit="1" customWidth="1"/>
    <col min="85" max="85" width="18" style="10" bestFit="1" customWidth="1"/>
    <col min="86" max="86" width="12" style="10" bestFit="1" customWidth="1"/>
    <col min="87" max="87" width="18" style="10" bestFit="1" customWidth="1"/>
    <col min="88" max="88" width="12" style="10" bestFit="1" customWidth="1"/>
    <col min="89" max="89" width="18" style="10" bestFit="1" customWidth="1"/>
    <col min="90" max="90" width="12" style="10" bestFit="1" customWidth="1"/>
    <col min="91" max="91" width="18" style="10" bestFit="1" customWidth="1"/>
    <col min="92" max="92" width="12" style="10" bestFit="1" customWidth="1"/>
    <col min="93" max="93" width="18" style="10" bestFit="1" customWidth="1"/>
    <col min="94" max="94" width="12" style="10" bestFit="1" customWidth="1"/>
    <col min="95" max="95" width="18" style="10" bestFit="1" customWidth="1"/>
    <col min="96" max="96" width="12" style="10" bestFit="1" customWidth="1"/>
    <col min="97" max="97" width="18" style="10" bestFit="1" customWidth="1"/>
    <col min="98" max="98" width="12" style="10" bestFit="1" customWidth="1"/>
    <col min="99" max="99" width="18" style="10" bestFit="1" customWidth="1"/>
    <col min="100" max="100" width="12" style="10" bestFit="1" customWidth="1"/>
    <col min="101" max="101" width="18" style="10" bestFit="1" customWidth="1"/>
    <col min="102" max="102" width="12" style="10" bestFit="1" customWidth="1"/>
    <col min="103" max="103" width="18" style="10" bestFit="1" customWidth="1"/>
    <col min="104" max="104" width="12" style="10" bestFit="1" customWidth="1"/>
    <col min="105" max="105" width="18" style="10" bestFit="1" customWidth="1"/>
    <col min="106" max="106" width="12" style="10" bestFit="1" customWidth="1"/>
    <col min="107" max="107" width="18" style="10" bestFit="1" customWidth="1"/>
    <col min="108" max="108" width="12" style="10" bestFit="1" customWidth="1"/>
    <col min="109" max="109" width="18" style="10" bestFit="1" customWidth="1"/>
    <col min="110" max="110" width="12" style="10" bestFit="1" customWidth="1"/>
    <col min="111" max="111" width="18" style="10" bestFit="1" customWidth="1"/>
    <col min="112" max="112" width="12" style="10" bestFit="1" customWidth="1"/>
    <col min="113" max="113" width="18" style="10" bestFit="1" customWidth="1"/>
    <col min="114" max="114" width="12" style="10" bestFit="1" customWidth="1"/>
    <col min="115" max="115" width="18" style="10" bestFit="1" customWidth="1"/>
    <col min="116" max="116" width="12" style="10" bestFit="1" customWidth="1"/>
    <col min="117" max="117" width="18" style="10" bestFit="1" customWidth="1"/>
    <col min="118" max="118" width="12" style="10" bestFit="1" customWidth="1"/>
    <col min="119" max="119" width="18" style="10" bestFit="1" customWidth="1"/>
    <col min="120" max="120" width="12" style="10" bestFit="1" customWidth="1"/>
    <col min="121" max="121" width="18" style="10" bestFit="1" customWidth="1"/>
    <col min="122" max="122" width="12" style="10" bestFit="1" customWidth="1"/>
    <col min="123" max="123" width="18" style="10" bestFit="1" customWidth="1"/>
    <col min="124" max="124" width="12" style="10" bestFit="1" customWidth="1"/>
    <col min="125" max="125" width="18" style="10" bestFit="1" customWidth="1"/>
    <col min="126" max="126" width="13.5" style="10" bestFit="1" customWidth="1"/>
    <col min="127" max="127" width="19.33203125" style="10" bestFit="1" customWidth="1"/>
    <col min="128" max="128" width="13.5" style="10" bestFit="1" customWidth="1"/>
    <col min="129" max="129" width="19.33203125" style="10" bestFit="1" customWidth="1"/>
    <col min="130" max="130" width="12.33203125" style="10" bestFit="1" customWidth="1"/>
    <col min="131" max="131" width="10.6640625" style="10" bestFit="1" customWidth="1"/>
    <col min="132" max="132" width="9" style="10"/>
    <col min="133" max="133" width="18" style="10" bestFit="1" customWidth="1"/>
    <col min="134" max="134" width="12" style="10" bestFit="1" customWidth="1"/>
    <col min="135" max="135" width="10.6640625" style="10" bestFit="1" customWidth="1"/>
    <col min="136" max="136" width="9" style="10"/>
    <col min="137" max="137" width="18" style="10" bestFit="1" customWidth="1"/>
    <col min="138" max="138" width="12" style="10" bestFit="1" customWidth="1"/>
    <col min="139" max="139" width="11" style="10" bestFit="1" customWidth="1"/>
    <col min="140" max="140" width="9.33203125" style="10" bestFit="1" customWidth="1"/>
    <col min="141" max="141" width="18" style="10" bestFit="1" customWidth="1"/>
    <col min="142" max="142" width="12" style="10" bestFit="1" customWidth="1"/>
    <col min="143" max="143" width="11" style="10" bestFit="1" customWidth="1"/>
    <col min="144" max="144" width="9.33203125" style="10" bestFit="1" customWidth="1"/>
    <col min="145" max="145" width="18" style="10" bestFit="1" customWidth="1"/>
    <col min="146" max="146" width="12" style="10" bestFit="1" customWidth="1"/>
    <col min="147" max="147" width="11" style="10" bestFit="1" customWidth="1"/>
    <col min="148" max="148" width="9.33203125" style="10" bestFit="1" customWidth="1"/>
    <col min="149" max="149" width="18" style="10" bestFit="1" customWidth="1"/>
    <col min="150" max="150" width="12" style="10" bestFit="1" customWidth="1"/>
    <col min="151" max="151" width="11" style="10" bestFit="1" customWidth="1"/>
    <col min="152" max="152" width="9.33203125" style="10" bestFit="1" customWidth="1"/>
    <col min="153" max="153" width="18" style="10" bestFit="1" customWidth="1"/>
    <col min="154" max="154" width="12" style="10" bestFit="1" customWidth="1"/>
    <col min="155" max="155" width="10.6640625" style="10" bestFit="1" customWidth="1"/>
    <col min="156" max="156" width="9" style="10"/>
    <col min="157" max="157" width="18" style="10" bestFit="1" customWidth="1"/>
    <col min="158" max="158" width="12" style="10" bestFit="1" customWidth="1"/>
    <col min="159" max="159" width="10.6640625" style="10" bestFit="1" customWidth="1"/>
    <col min="160" max="160" width="9" style="10"/>
    <col min="161" max="161" width="18" style="10" bestFit="1" customWidth="1"/>
    <col min="162" max="162" width="12" style="10" bestFit="1" customWidth="1"/>
    <col min="163" max="163" width="11" style="10" bestFit="1" customWidth="1"/>
    <col min="164" max="164" width="9.33203125" style="10" bestFit="1" customWidth="1"/>
    <col min="165" max="165" width="18" style="10" bestFit="1" customWidth="1"/>
    <col min="166" max="166" width="12" style="10" bestFit="1" customWidth="1"/>
    <col min="167" max="167" width="10.6640625" style="10" bestFit="1" customWidth="1"/>
    <col min="168" max="168" width="9" style="10"/>
    <col min="169" max="169" width="18" style="10" bestFit="1" customWidth="1"/>
    <col min="170" max="170" width="12" style="10" bestFit="1" customWidth="1"/>
    <col min="171" max="171" width="11" style="10" bestFit="1" customWidth="1"/>
    <col min="172" max="172" width="9.33203125" style="10" bestFit="1" customWidth="1"/>
    <col min="173" max="173" width="18" style="10" bestFit="1" customWidth="1"/>
    <col min="174" max="174" width="12" style="10" bestFit="1" customWidth="1"/>
    <col min="175" max="175" width="11" style="10" bestFit="1" customWidth="1"/>
    <col min="176" max="176" width="9.33203125" style="10" bestFit="1" customWidth="1"/>
    <col min="177" max="177" width="18" style="10" bestFit="1" customWidth="1"/>
    <col min="178" max="178" width="12" style="10" bestFit="1" customWidth="1"/>
    <col min="179" max="179" width="10.6640625" style="10" bestFit="1" customWidth="1"/>
    <col min="180" max="180" width="9" style="10"/>
    <col min="181" max="181" width="18" style="10" bestFit="1" customWidth="1"/>
    <col min="182" max="182" width="12" style="10" bestFit="1" customWidth="1"/>
    <col min="183" max="183" width="10.6640625" style="10" bestFit="1" customWidth="1"/>
    <col min="184" max="184" width="9" style="10"/>
    <col min="185" max="185" width="18" style="10" bestFit="1" customWidth="1"/>
    <col min="186" max="186" width="12" style="10" bestFit="1" customWidth="1"/>
    <col min="187" max="187" width="11" style="10" bestFit="1" customWidth="1"/>
    <col min="188" max="188" width="9.33203125" style="10" bestFit="1" customWidth="1"/>
    <col min="189" max="189" width="18" style="10" bestFit="1" customWidth="1"/>
    <col min="190" max="190" width="12" style="10" bestFit="1" customWidth="1"/>
    <col min="191" max="191" width="11" style="10" bestFit="1" customWidth="1"/>
    <col min="192" max="192" width="9.33203125" style="10" bestFit="1" customWidth="1"/>
    <col min="193" max="193" width="18" style="10" bestFit="1" customWidth="1"/>
    <col min="194" max="194" width="12" style="10" bestFit="1" customWidth="1"/>
    <col min="195" max="195" width="11" style="10" bestFit="1" customWidth="1"/>
    <col min="196" max="196" width="9.33203125" style="10" bestFit="1" customWidth="1"/>
    <col min="197" max="197" width="18" style="10" bestFit="1" customWidth="1"/>
    <col min="198" max="198" width="12" style="10" bestFit="1" customWidth="1"/>
    <col min="199" max="199" width="10.6640625" style="10" bestFit="1" customWidth="1"/>
    <col min="200" max="200" width="9" style="10"/>
    <col min="201" max="201" width="18" style="10" bestFit="1" customWidth="1"/>
    <col min="202" max="202" width="12" style="10" bestFit="1" customWidth="1"/>
    <col min="203" max="203" width="11" style="10" bestFit="1" customWidth="1"/>
    <col min="204" max="204" width="9.33203125" style="10" bestFit="1" customWidth="1"/>
    <col min="205" max="205" width="18" style="10" bestFit="1" customWidth="1"/>
    <col min="206" max="206" width="12" style="10" bestFit="1" customWidth="1"/>
    <col min="207" max="207" width="11" style="10" bestFit="1" customWidth="1"/>
    <col min="208" max="208" width="9.33203125" style="10" bestFit="1" customWidth="1"/>
    <col min="209" max="209" width="18" style="10" bestFit="1" customWidth="1"/>
    <col min="210" max="210" width="12" style="10" bestFit="1" customWidth="1"/>
    <col min="211" max="211" width="10.6640625" style="10" bestFit="1" customWidth="1"/>
    <col min="212" max="212" width="9" style="10"/>
    <col min="213" max="213" width="18" style="10" bestFit="1" customWidth="1"/>
    <col min="214" max="214" width="12" style="10" bestFit="1" customWidth="1"/>
    <col min="215" max="215" width="11" style="10" bestFit="1" customWidth="1"/>
    <col min="216" max="216" width="9.33203125" style="10" bestFit="1" customWidth="1"/>
    <col min="217" max="217" width="18" style="10" bestFit="1" customWidth="1"/>
    <col min="218" max="218" width="12" style="10" bestFit="1" customWidth="1"/>
    <col min="219" max="219" width="10.6640625" style="10" bestFit="1" customWidth="1"/>
    <col min="220" max="220" width="9" style="10"/>
    <col min="221" max="221" width="18" style="10" bestFit="1" customWidth="1"/>
    <col min="222" max="222" width="12" style="10" bestFit="1" customWidth="1"/>
    <col min="223" max="223" width="11" style="10" bestFit="1" customWidth="1"/>
    <col min="224" max="224" width="9.33203125" style="10" bestFit="1" customWidth="1"/>
    <col min="225" max="225" width="18" style="10" bestFit="1" customWidth="1"/>
    <col min="226" max="226" width="12" style="10" bestFit="1" customWidth="1"/>
    <col min="227" max="227" width="11" style="10" bestFit="1" customWidth="1"/>
    <col min="228" max="228" width="9.33203125" style="10" bestFit="1" customWidth="1"/>
    <col min="229" max="229" width="18" style="10" bestFit="1" customWidth="1"/>
    <col min="230" max="230" width="12" style="10" bestFit="1" customWidth="1"/>
    <col min="231" max="231" width="11" style="10" bestFit="1" customWidth="1"/>
    <col min="232" max="232" width="9.33203125" style="10" bestFit="1" customWidth="1"/>
    <col min="233" max="233" width="18" style="10" bestFit="1" customWidth="1"/>
    <col min="234" max="234" width="12" style="10" bestFit="1" customWidth="1"/>
    <col min="235" max="235" width="11" style="10" bestFit="1" customWidth="1"/>
    <col min="236" max="236" width="9.33203125" style="10" bestFit="1" customWidth="1"/>
    <col min="237" max="237" width="18" style="10" bestFit="1" customWidth="1"/>
    <col min="238" max="238" width="12" style="10" bestFit="1" customWidth="1"/>
    <col min="239" max="239" width="11" style="10" bestFit="1" customWidth="1"/>
    <col min="240" max="240" width="9.33203125" style="10" bestFit="1" customWidth="1"/>
    <col min="241" max="241" width="18" style="10" bestFit="1" customWidth="1"/>
    <col min="242" max="242" width="12" style="10" bestFit="1" customWidth="1"/>
    <col min="243" max="243" width="10.6640625" style="10" bestFit="1" customWidth="1"/>
    <col min="244" max="244" width="9" style="10"/>
    <col min="245" max="245" width="18" style="10" bestFit="1" customWidth="1"/>
    <col min="246" max="246" width="12" style="10" bestFit="1" customWidth="1"/>
    <col min="247" max="247" width="11" style="10" bestFit="1" customWidth="1"/>
    <col min="248" max="248" width="9.33203125" style="10" bestFit="1" customWidth="1"/>
    <col min="249" max="249" width="18" style="10" bestFit="1" customWidth="1"/>
    <col min="250" max="250" width="13.5" style="10" bestFit="1" customWidth="1"/>
    <col min="251" max="251" width="10.6640625" style="10" bestFit="1" customWidth="1"/>
    <col min="252" max="252" width="9" style="10"/>
    <col min="253" max="253" width="19.33203125" style="10" bestFit="1" customWidth="1"/>
    <col min="254" max="254" width="13.5" style="10" bestFit="1" customWidth="1"/>
    <col min="255" max="255" width="11" style="10" bestFit="1" customWidth="1"/>
    <col min="256" max="256" width="9.33203125" style="10" bestFit="1" customWidth="1"/>
    <col min="257" max="257" width="19.33203125" style="10" bestFit="1" customWidth="1"/>
    <col min="258" max="258" width="12.33203125" style="10" bestFit="1" customWidth="1"/>
    <col min="259" max="16384" width="9" style="10"/>
  </cols>
  <sheetData>
    <row r="3" spans="1:10" x14ac:dyDescent="0.2">
      <c r="A3" s="9" t="s">
        <v>81</v>
      </c>
      <c r="C3" s="9" t="s">
        <v>84</v>
      </c>
      <c r="D3" s="9" t="s">
        <v>85</v>
      </c>
      <c r="E3" s="9" t="s">
        <v>48</v>
      </c>
    </row>
    <row r="4" spans="1:10" x14ac:dyDescent="0.2">
      <c r="C4" s="10" t="s">
        <v>207</v>
      </c>
      <c r="D4" s="10" t="s">
        <v>208</v>
      </c>
      <c r="E4" s="10" t="s">
        <v>209</v>
      </c>
      <c r="F4" s="10" t="s">
        <v>82</v>
      </c>
      <c r="G4" s="10" t="s">
        <v>83</v>
      </c>
      <c r="H4" s="10" t="s">
        <v>115</v>
      </c>
      <c r="I4" s="10" t="s">
        <v>285</v>
      </c>
      <c r="J4" s="10" t="s">
        <v>80</v>
      </c>
    </row>
    <row r="6" spans="1:10" x14ac:dyDescent="0.2">
      <c r="A6" s="9" t="s">
        <v>210</v>
      </c>
      <c r="B6" s="9" t="s">
        <v>46</v>
      </c>
    </row>
    <row r="7" spans="1:10" x14ac:dyDescent="0.2">
      <c r="A7" s="10" t="s">
        <v>211</v>
      </c>
      <c r="C7" s="11">
        <v>98366</v>
      </c>
      <c r="D7" s="11">
        <v>142694</v>
      </c>
      <c r="E7" s="11">
        <v>148007</v>
      </c>
      <c r="F7" s="11">
        <v>134873</v>
      </c>
      <c r="G7" s="11">
        <v>94590</v>
      </c>
      <c r="H7" s="11">
        <v>180270</v>
      </c>
      <c r="I7" s="11">
        <v>184782</v>
      </c>
      <c r="J7" s="11">
        <v>983582</v>
      </c>
    </row>
    <row r="8" spans="1:10" x14ac:dyDescent="0.2">
      <c r="A8" s="10" t="s">
        <v>212</v>
      </c>
      <c r="C8" s="11">
        <v>125829</v>
      </c>
      <c r="D8" s="11">
        <v>172673</v>
      </c>
      <c r="E8" s="11">
        <v>118988</v>
      </c>
      <c r="F8" s="11">
        <v>186077</v>
      </c>
      <c r="G8" s="11">
        <v>242272</v>
      </c>
      <c r="H8" s="11">
        <v>179428</v>
      </c>
      <c r="I8" s="11">
        <v>258738</v>
      </c>
      <c r="J8" s="11">
        <v>1284005</v>
      </c>
    </row>
    <row r="9" spans="1:10" x14ac:dyDescent="0.2">
      <c r="A9" s="10" t="s">
        <v>213</v>
      </c>
      <c r="C9" s="11">
        <v>158450</v>
      </c>
      <c r="D9" s="11">
        <v>160485</v>
      </c>
      <c r="E9" s="11">
        <v>192759</v>
      </c>
      <c r="F9" s="11">
        <v>163947</v>
      </c>
      <c r="G9" s="11">
        <v>200035</v>
      </c>
      <c r="H9" s="11">
        <v>241050</v>
      </c>
      <c r="I9" s="11">
        <v>157653</v>
      </c>
      <c r="J9" s="11">
        <v>1274379</v>
      </c>
    </row>
    <row r="10" spans="1:10" x14ac:dyDescent="0.2">
      <c r="A10" s="10" t="s">
        <v>214</v>
      </c>
      <c r="C10" s="11">
        <v>137782</v>
      </c>
      <c r="D10" s="11">
        <v>141634</v>
      </c>
      <c r="E10" s="11">
        <v>155886</v>
      </c>
      <c r="F10" s="11">
        <v>202051</v>
      </c>
      <c r="G10" s="11">
        <v>268476</v>
      </c>
      <c r="H10" s="11">
        <v>208162</v>
      </c>
      <c r="I10" s="11">
        <v>224396</v>
      </c>
      <c r="J10" s="11">
        <v>1338387</v>
      </c>
    </row>
    <row r="11" spans="1:10" x14ac:dyDescent="0.2">
      <c r="A11" s="13" t="s">
        <v>215</v>
      </c>
      <c r="C11" s="14">
        <v>265531</v>
      </c>
      <c r="D11" s="14">
        <v>1503748</v>
      </c>
      <c r="E11" s="14">
        <v>1200000</v>
      </c>
      <c r="F11" s="14">
        <v>1200000</v>
      </c>
      <c r="G11" s="14">
        <v>1398000</v>
      </c>
      <c r="H11" s="14"/>
      <c r="I11" s="14"/>
      <c r="J11" s="14">
        <v>5567279</v>
      </c>
    </row>
    <row r="12" spans="1:10" x14ac:dyDescent="0.2">
      <c r="A12" s="10" t="s">
        <v>216</v>
      </c>
      <c r="C12" s="11">
        <v>161575</v>
      </c>
      <c r="D12" s="11">
        <v>169790</v>
      </c>
      <c r="E12" s="11">
        <v>188668</v>
      </c>
      <c r="F12" s="11">
        <v>232411</v>
      </c>
      <c r="G12" s="11">
        <v>271077</v>
      </c>
      <c r="H12" s="11">
        <v>316768</v>
      </c>
      <c r="I12" s="11">
        <v>316863</v>
      </c>
      <c r="J12" s="11">
        <v>1657152</v>
      </c>
    </row>
    <row r="13" spans="1:10" x14ac:dyDescent="0.2">
      <c r="A13" s="10" t="s">
        <v>217</v>
      </c>
      <c r="C13" s="11">
        <v>200079</v>
      </c>
      <c r="D13" s="11">
        <v>208401</v>
      </c>
      <c r="E13" s="11">
        <v>219804</v>
      </c>
      <c r="F13" s="11">
        <v>217122</v>
      </c>
      <c r="G13" s="11">
        <v>110464</v>
      </c>
      <c r="H13" s="11">
        <v>298523</v>
      </c>
      <c r="I13" s="11">
        <v>298581</v>
      </c>
      <c r="J13" s="11">
        <v>1552974</v>
      </c>
    </row>
    <row r="14" spans="1:10" x14ac:dyDescent="0.2">
      <c r="A14" s="10" t="s">
        <v>221</v>
      </c>
      <c r="B14" s="10" t="s">
        <v>151</v>
      </c>
      <c r="C14" s="11"/>
      <c r="D14" s="11">
        <v>154480</v>
      </c>
      <c r="E14" s="11"/>
      <c r="F14" s="11"/>
      <c r="G14" s="11"/>
      <c r="H14" s="11"/>
      <c r="I14" s="11"/>
      <c r="J14" s="11">
        <v>154480</v>
      </c>
    </row>
    <row r="15" spans="1:10" x14ac:dyDescent="0.2">
      <c r="B15" s="10" t="s">
        <v>120</v>
      </c>
      <c r="C15" s="11"/>
      <c r="D15" s="11"/>
      <c r="E15" s="11">
        <v>162747</v>
      </c>
      <c r="F15" s="11"/>
      <c r="G15" s="11"/>
      <c r="H15" s="11"/>
      <c r="I15" s="11"/>
      <c r="J15" s="11">
        <v>162747</v>
      </c>
    </row>
    <row r="16" spans="1:10" x14ac:dyDescent="0.2">
      <c r="B16" s="10" t="s">
        <v>30</v>
      </c>
      <c r="C16" s="11"/>
      <c r="D16" s="11"/>
      <c r="E16" s="11"/>
      <c r="F16" s="11">
        <v>174528</v>
      </c>
      <c r="G16" s="11"/>
      <c r="H16" s="11"/>
      <c r="I16" s="11"/>
      <c r="J16" s="11">
        <v>174528</v>
      </c>
    </row>
    <row r="17" spans="1:10" x14ac:dyDescent="0.2">
      <c r="B17" s="10" t="s">
        <v>200</v>
      </c>
      <c r="C17" s="11">
        <v>154338</v>
      </c>
      <c r="D17" s="11"/>
      <c r="E17" s="11"/>
      <c r="F17" s="11"/>
      <c r="G17" s="11"/>
      <c r="H17" s="11"/>
      <c r="I17" s="11"/>
      <c r="J17" s="11">
        <v>154338</v>
      </c>
    </row>
    <row r="18" spans="1:10" x14ac:dyDescent="0.2">
      <c r="B18" s="10" t="s">
        <v>55</v>
      </c>
      <c r="C18" s="11"/>
      <c r="D18" s="11"/>
      <c r="E18" s="11"/>
      <c r="F18" s="11"/>
      <c r="G18" s="11">
        <v>115638</v>
      </c>
      <c r="H18" s="11"/>
      <c r="I18" s="11"/>
      <c r="J18" s="11">
        <v>115638</v>
      </c>
    </row>
    <row r="19" spans="1:10" x14ac:dyDescent="0.2">
      <c r="B19" s="10" t="s">
        <v>89</v>
      </c>
      <c r="C19" s="11"/>
      <c r="D19" s="11"/>
      <c r="E19" s="11"/>
      <c r="F19" s="11"/>
      <c r="G19" s="11"/>
      <c r="H19" s="11">
        <v>192138</v>
      </c>
      <c r="I19" s="11"/>
      <c r="J19" s="11">
        <v>192138</v>
      </c>
    </row>
    <row r="20" spans="1:10" x14ac:dyDescent="0.2">
      <c r="B20" s="10" t="s">
        <v>275</v>
      </c>
      <c r="C20" s="11"/>
      <c r="D20" s="11"/>
      <c r="E20" s="11"/>
      <c r="F20" s="11"/>
      <c r="G20" s="11"/>
      <c r="H20" s="11"/>
      <c r="I20" s="11">
        <v>100960</v>
      </c>
      <c r="J20" s="11">
        <v>100960</v>
      </c>
    </row>
    <row r="21" spans="1:10" x14ac:dyDescent="0.2">
      <c r="B21" s="10" t="s">
        <v>251</v>
      </c>
      <c r="C21" s="11"/>
      <c r="D21" s="11"/>
      <c r="E21" s="11"/>
      <c r="F21" s="11"/>
      <c r="G21" s="11"/>
      <c r="H21" s="11"/>
      <c r="I21" s="11">
        <v>172784</v>
      </c>
      <c r="J21" s="11">
        <v>172784</v>
      </c>
    </row>
    <row r="22" spans="1:10" x14ac:dyDescent="0.2">
      <c r="A22" s="10" t="s">
        <v>286</v>
      </c>
      <c r="C22" s="11">
        <v>154338</v>
      </c>
      <c r="D22" s="11">
        <v>154480</v>
      </c>
      <c r="E22" s="11">
        <v>162747</v>
      </c>
      <c r="F22" s="11">
        <v>174528</v>
      </c>
      <c r="G22" s="11">
        <v>115638</v>
      </c>
      <c r="H22" s="11">
        <v>192138</v>
      </c>
      <c r="I22" s="11">
        <v>273744</v>
      </c>
      <c r="J22" s="11">
        <v>1227613</v>
      </c>
    </row>
    <row r="23" spans="1:10" x14ac:dyDescent="0.2">
      <c r="A23" s="10" t="s">
        <v>218</v>
      </c>
      <c r="C23" s="11">
        <v>142615</v>
      </c>
      <c r="D23" s="11">
        <v>139533</v>
      </c>
      <c r="E23" s="11">
        <v>146599</v>
      </c>
      <c r="F23" s="11">
        <v>128628</v>
      </c>
      <c r="G23" s="11">
        <v>211251</v>
      </c>
      <c r="H23" s="11">
        <v>176095</v>
      </c>
      <c r="I23" s="11">
        <v>176095</v>
      </c>
      <c r="J23" s="11">
        <v>1120816</v>
      </c>
    </row>
    <row r="24" spans="1:10" x14ac:dyDescent="0.2">
      <c r="A24" s="10" t="s">
        <v>219</v>
      </c>
      <c r="C24" s="11">
        <v>125716</v>
      </c>
      <c r="D24" s="11">
        <v>139508</v>
      </c>
      <c r="E24" s="11">
        <v>143993</v>
      </c>
      <c r="F24" s="11">
        <v>129150</v>
      </c>
      <c r="G24" s="11">
        <v>127236</v>
      </c>
      <c r="H24" s="11">
        <v>181576</v>
      </c>
      <c r="I24" s="11">
        <v>181646</v>
      </c>
      <c r="J24" s="11">
        <v>1028825</v>
      </c>
    </row>
    <row r="25" spans="1:10" x14ac:dyDescent="0.2">
      <c r="A25" s="10" t="s">
        <v>220</v>
      </c>
      <c r="C25" s="11">
        <v>175724</v>
      </c>
      <c r="D25" s="11">
        <v>160625</v>
      </c>
      <c r="E25" s="11">
        <v>176800</v>
      </c>
      <c r="F25" s="11">
        <v>168235</v>
      </c>
      <c r="G25" s="11">
        <v>210459</v>
      </c>
      <c r="H25" s="11">
        <v>239425</v>
      </c>
      <c r="I25" s="11">
        <v>257445</v>
      </c>
      <c r="J25" s="11">
        <v>1388713</v>
      </c>
    </row>
    <row r="26" spans="1:10" x14ac:dyDescent="0.2">
      <c r="A26" s="10" t="s">
        <v>222</v>
      </c>
      <c r="C26" s="11">
        <v>152341</v>
      </c>
      <c r="D26" s="11">
        <v>161591</v>
      </c>
      <c r="E26" s="11">
        <v>176101</v>
      </c>
      <c r="F26" s="11">
        <v>167665</v>
      </c>
      <c r="G26" s="11">
        <v>244091</v>
      </c>
      <c r="H26" s="11">
        <v>229538</v>
      </c>
      <c r="I26" s="11">
        <v>249314</v>
      </c>
      <c r="J26" s="11">
        <v>1380641</v>
      </c>
    </row>
    <row r="27" spans="1:10" x14ac:dyDescent="0.2">
      <c r="A27" s="10" t="s">
        <v>223</v>
      </c>
      <c r="C27" s="11">
        <v>137262</v>
      </c>
      <c r="D27" s="11">
        <v>133388</v>
      </c>
      <c r="E27" s="11">
        <v>160749</v>
      </c>
      <c r="F27" s="11">
        <v>138412</v>
      </c>
      <c r="G27" s="11">
        <v>440470</v>
      </c>
      <c r="H27" s="11">
        <v>195223</v>
      </c>
      <c r="I27" s="11">
        <v>162922</v>
      </c>
      <c r="J27" s="11">
        <v>1368426</v>
      </c>
    </row>
    <row r="28" spans="1:10" x14ac:dyDescent="0.2">
      <c r="A28" s="10" t="s">
        <v>224</v>
      </c>
      <c r="C28" s="11">
        <v>151029</v>
      </c>
      <c r="D28" s="11">
        <v>117928</v>
      </c>
      <c r="E28" s="11">
        <v>112120</v>
      </c>
      <c r="F28" s="11">
        <v>142728</v>
      </c>
      <c r="G28" s="11">
        <v>161459</v>
      </c>
      <c r="H28" s="11">
        <v>196496</v>
      </c>
      <c r="I28" s="11">
        <v>176112</v>
      </c>
      <c r="J28" s="11">
        <v>1057872</v>
      </c>
    </row>
    <row r="29" spans="1:10" x14ac:dyDescent="0.2">
      <c r="A29" s="10" t="s">
        <v>225</v>
      </c>
      <c r="C29" s="11"/>
      <c r="D29" s="11"/>
      <c r="E29" s="11"/>
      <c r="F29" s="11">
        <v>111720</v>
      </c>
      <c r="G29" s="11">
        <v>210459</v>
      </c>
      <c r="H29" s="11">
        <v>176112</v>
      </c>
      <c r="I29" s="11">
        <v>190067</v>
      </c>
      <c r="J29" s="11">
        <v>688358</v>
      </c>
    </row>
    <row r="30" spans="1:10" x14ac:dyDescent="0.2">
      <c r="A30" s="10" t="s">
        <v>226</v>
      </c>
      <c r="C30" s="11">
        <v>114923</v>
      </c>
      <c r="D30" s="11">
        <v>137756</v>
      </c>
      <c r="E30" s="11">
        <v>246588</v>
      </c>
      <c r="F30" s="11">
        <v>107573</v>
      </c>
      <c r="G30" s="11">
        <v>201171</v>
      </c>
      <c r="H30" s="11">
        <v>155071</v>
      </c>
      <c r="I30" s="11">
        <v>184924</v>
      </c>
      <c r="J30" s="11">
        <v>1148006</v>
      </c>
    </row>
    <row r="31" spans="1:10" x14ac:dyDescent="0.2">
      <c r="A31" s="10" t="s">
        <v>227</v>
      </c>
      <c r="C31" s="11"/>
      <c r="D31" s="11">
        <v>86956</v>
      </c>
      <c r="E31" s="11">
        <v>178218</v>
      </c>
      <c r="F31" s="11"/>
      <c r="G31" s="11"/>
      <c r="H31" s="11"/>
      <c r="I31" s="11"/>
      <c r="J31" s="11">
        <v>265174</v>
      </c>
    </row>
    <row r="32" spans="1:10" x14ac:dyDescent="0.2">
      <c r="A32" s="10" t="s">
        <v>228</v>
      </c>
      <c r="C32" s="11">
        <v>125160</v>
      </c>
      <c r="D32" s="11">
        <v>128305</v>
      </c>
      <c r="E32" s="11">
        <v>139470</v>
      </c>
      <c r="F32" s="11">
        <v>143564</v>
      </c>
      <c r="G32" s="11">
        <v>173838</v>
      </c>
      <c r="H32" s="11">
        <v>189989</v>
      </c>
      <c r="I32" s="11">
        <v>176095</v>
      </c>
      <c r="J32" s="11">
        <v>1076421</v>
      </c>
    </row>
    <row r="33" spans="1:10" x14ac:dyDescent="0.2">
      <c r="A33" s="10" t="s">
        <v>229</v>
      </c>
      <c r="C33" s="11">
        <v>75314</v>
      </c>
      <c r="D33" s="11">
        <v>79470</v>
      </c>
      <c r="E33" s="11">
        <v>87210</v>
      </c>
      <c r="F33" s="11">
        <v>87756</v>
      </c>
      <c r="G33" s="11">
        <v>289335</v>
      </c>
      <c r="H33" s="11">
        <v>114040</v>
      </c>
      <c r="I33" s="11">
        <v>210300</v>
      </c>
      <c r="J33" s="11">
        <v>943425</v>
      </c>
    </row>
    <row r="34" spans="1:10" x14ac:dyDescent="0.2">
      <c r="A34" s="10" t="s">
        <v>230</v>
      </c>
      <c r="C34" s="11"/>
      <c r="D34" s="11"/>
      <c r="E34" s="11"/>
      <c r="F34" s="11"/>
      <c r="G34" s="11">
        <v>221505</v>
      </c>
      <c r="H34" s="11"/>
      <c r="I34" s="11">
        <v>176112</v>
      </c>
      <c r="J34" s="11">
        <v>397617</v>
      </c>
    </row>
    <row r="35" spans="1:10" x14ac:dyDescent="0.2">
      <c r="A35" s="10" t="s">
        <v>231</v>
      </c>
      <c r="C35" s="11">
        <v>189887</v>
      </c>
      <c r="D35" s="11">
        <v>192248</v>
      </c>
      <c r="E35" s="11">
        <v>194122</v>
      </c>
      <c r="F35" s="11">
        <v>253889</v>
      </c>
      <c r="G35" s="11">
        <v>206539</v>
      </c>
      <c r="H35" s="11">
        <v>264061</v>
      </c>
      <c r="I35" s="11">
        <v>258307</v>
      </c>
      <c r="J35" s="11">
        <v>1559053</v>
      </c>
    </row>
    <row r="36" spans="1:10" x14ac:dyDescent="0.2">
      <c r="A36" s="10" t="s">
        <v>232</v>
      </c>
      <c r="C36" s="11">
        <v>118204</v>
      </c>
      <c r="D36" s="11">
        <v>165910</v>
      </c>
      <c r="E36" s="11">
        <v>176015</v>
      </c>
      <c r="F36" s="11">
        <v>236703</v>
      </c>
      <c r="G36" s="11">
        <v>177773</v>
      </c>
      <c r="H36" s="11">
        <v>233738</v>
      </c>
      <c r="I36" s="11">
        <v>212437</v>
      </c>
      <c r="J36" s="11">
        <v>1320780</v>
      </c>
    </row>
    <row r="37" spans="1:10" x14ac:dyDescent="0.2">
      <c r="A37" s="10" t="s">
        <v>233</v>
      </c>
      <c r="C37" s="11">
        <v>132631</v>
      </c>
      <c r="D37" s="11">
        <v>135459</v>
      </c>
      <c r="E37" s="11">
        <v>147558</v>
      </c>
      <c r="F37" s="11">
        <v>143928</v>
      </c>
      <c r="G37" s="11">
        <v>161446</v>
      </c>
      <c r="H37" s="11">
        <v>197041</v>
      </c>
      <c r="I37" s="11">
        <v>197041</v>
      </c>
      <c r="J37" s="11">
        <v>1115104</v>
      </c>
    </row>
    <row r="38" spans="1:10" x14ac:dyDescent="0.2">
      <c r="A38" s="10" t="s">
        <v>234</v>
      </c>
      <c r="C38" s="11">
        <v>169853</v>
      </c>
      <c r="D38" s="11">
        <v>128313</v>
      </c>
      <c r="E38" s="11">
        <v>165240</v>
      </c>
      <c r="F38" s="11">
        <v>164542</v>
      </c>
      <c r="G38" s="11">
        <v>180002</v>
      </c>
      <c r="H38" s="11">
        <v>225263</v>
      </c>
      <c r="I38" s="11">
        <v>265263</v>
      </c>
      <c r="J38" s="11">
        <v>1298476</v>
      </c>
    </row>
    <row r="39" spans="1:10" x14ac:dyDescent="0.2">
      <c r="A39" s="10" t="s">
        <v>235</v>
      </c>
      <c r="C39" s="11">
        <v>190470</v>
      </c>
      <c r="D39" s="11">
        <v>184176</v>
      </c>
      <c r="E39" s="11">
        <v>207691</v>
      </c>
      <c r="F39" s="11">
        <v>191479</v>
      </c>
      <c r="G39" s="11">
        <v>176396</v>
      </c>
      <c r="H39" s="11">
        <v>264255</v>
      </c>
      <c r="I39" s="11">
        <v>270733</v>
      </c>
      <c r="J39" s="11">
        <v>1485200</v>
      </c>
    </row>
    <row r="40" spans="1:10" x14ac:dyDescent="0.2">
      <c r="A40" s="10" t="s">
        <v>240</v>
      </c>
      <c r="C40" s="11">
        <v>155814</v>
      </c>
      <c r="D40" s="11">
        <v>163557</v>
      </c>
      <c r="E40" s="11">
        <v>169184</v>
      </c>
      <c r="F40" s="11">
        <v>202443</v>
      </c>
      <c r="G40" s="11">
        <v>160852</v>
      </c>
      <c r="H40" s="11">
        <v>229648</v>
      </c>
      <c r="I40" s="11">
        <v>229538</v>
      </c>
      <c r="J40" s="11">
        <v>1311036</v>
      </c>
    </row>
    <row r="41" spans="1:10" x14ac:dyDescent="0.2">
      <c r="A41" s="10" t="s">
        <v>236</v>
      </c>
      <c r="C41" s="11">
        <v>238126</v>
      </c>
      <c r="D41" s="11">
        <v>183494</v>
      </c>
      <c r="E41" s="11">
        <v>286110</v>
      </c>
      <c r="F41" s="11">
        <v>220903</v>
      </c>
      <c r="G41" s="11">
        <v>217706</v>
      </c>
      <c r="H41" s="11">
        <v>307511</v>
      </c>
      <c r="I41" s="11">
        <v>284042</v>
      </c>
      <c r="J41" s="11">
        <v>1737892</v>
      </c>
    </row>
    <row r="42" spans="1:10" x14ac:dyDescent="0.2">
      <c r="A42" s="10" t="s">
        <v>237</v>
      </c>
      <c r="C42" s="11">
        <v>110764</v>
      </c>
      <c r="D42" s="11">
        <v>113861</v>
      </c>
      <c r="E42" s="11">
        <v>131286</v>
      </c>
      <c r="F42" s="11">
        <v>206314</v>
      </c>
      <c r="G42" s="11">
        <v>157885</v>
      </c>
      <c r="H42" s="11">
        <v>187799</v>
      </c>
      <c r="I42" s="11">
        <v>187799</v>
      </c>
      <c r="J42" s="11">
        <v>1095708</v>
      </c>
    </row>
    <row r="43" spans="1:10" x14ac:dyDescent="0.2">
      <c r="A43" s="10" t="s">
        <v>238</v>
      </c>
      <c r="B43" s="10" t="s">
        <v>278</v>
      </c>
      <c r="C43" s="11"/>
      <c r="D43" s="11"/>
      <c r="E43" s="11"/>
      <c r="F43" s="11"/>
      <c r="G43" s="11"/>
      <c r="H43" s="11"/>
      <c r="I43" s="11">
        <v>570877</v>
      </c>
      <c r="J43" s="11">
        <v>570877</v>
      </c>
    </row>
    <row r="44" spans="1:10" x14ac:dyDescent="0.2">
      <c r="B44" s="10" t="s">
        <v>282</v>
      </c>
      <c r="C44" s="11"/>
      <c r="D44" s="11"/>
      <c r="E44" s="11"/>
      <c r="F44" s="11"/>
      <c r="G44" s="11"/>
      <c r="H44" s="11"/>
      <c r="I44" s="11">
        <v>405059</v>
      </c>
      <c r="J44" s="11">
        <v>405059</v>
      </c>
    </row>
    <row r="45" spans="1:10" x14ac:dyDescent="0.2">
      <c r="B45" s="10" t="s">
        <v>79</v>
      </c>
      <c r="C45" s="11"/>
      <c r="D45" s="11"/>
      <c r="E45" s="11"/>
      <c r="F45" s="11"/>
      <c r="G45" s="11">
        <v>220241</v>
      </c>
      <c r="H45" s="11"/>
      <c r="I45" s="11"/>
      <c r="J45" s="11">
        <v>220241</v>
      </c>
    </row>
    <row r="46" spans="1:10" x14ac:dyDescent="0.2">
      <c r="A46" s="10" t="s">
        <v>287</v>
      </c>
      <c r="C46" s="11"/>
      <c r="D46" s="11"/>
      <c r="E46" s="11"/>
      <c r="F46" s="11"/>
      <c r="G46" s="11">
        <v>220241</v>
      </c>
      <c r="H46" s="11"/>
      <c r="I46" s="11">
        <v>975936</v>
      </c>
      <c r="J46" s="11">
        <v>1196177</v>
      </c>
    </row>
    <row r="47" spans="1:10" x14ac:dyDescent="0.2">
      <c r="A47" s="10" t="s">
        <v>239</v>
      </c>
      <c r="C47" s="11">
        <v>160284</v>
      </c>
      <c r="D47" s="11">
        <v>146043</v>
      </c>
      <c r="E47" s="11">
        <v>164404</v>
      </c>
      <c r="F47" s="11">
        <v>155173</v>
      </c>
      <c r="G47" s="11">
        <v>180664</v>
      </c>
      <c r="H47" s="11">
        <v>213256</v>
      </c>
      <c r="I47" s="11">
        <v>213256</v>
      </c>
      <c r="J47" s="11">
        <v>1233080</v>
      </c>
    </row>
    <row r="48" spans="1:10" x14ac:dyDescent="0.2">
      <c r="A48" s="10" t="s">
        <v>243</v>
      </c>
      <c r="C48" s="11">
        <v>267089</v>
      </c>
      <c r="D48" s="11">
        <v>309034</v>
      </c>
      <c r="E48" s="11">
        <v>344430</v>
      </c>
      <c r="F48" s="11">
        <v>389310</v>
      </c>
      <c r="G48" s="11">
        <v>194780</v>
      </c>
      <c r="H48" s="11">
        <v>450000</v>
      </c>
      <c r="I48" s="11">
        <v>437246</v>
      </c>
      <c r="J48" s="11">
        <v>2391889</v>
      </c>
    </row>
    <row r="49" spans="1:10" x14ac:dyDescent="0.2">
      <c r="A49" s="10" t="s">
        <v>241</v>
      </c>
      <c r="C49" s="11">
        <v>202847</v>
      </c>
      <c r="D49" s="11">
        <v>215961</v>
      </c>
      <c r="E49" s="11">
        <v>225354</v>
      </c>
      <c r="F49" s="11">
        <v>247474</v>
      </c>
      <c r="G49" s="11">
        <v>144780</v>
      </c>
      <c r="H49" s="11">
        <v>244881</v>
      </c>
      <c r="I49" s="11">
        <v>267908</v>
      </c>
      <c r="J49" s="11">
        <v>1549205</v>
      </c>
    </row>
    <row r="50" spans="1:10" x14ac:dyDescent="0.2">
      <c r="A50" s="10" t="s">
        <v>242</v>
      </c>
      <c r="C50" s="11">
        <v>137765</v>
      </c>
      <c r="D50" s="11">
        <v>141739</v>
      </c>
      <c r="E50" s="11">
        <v>178541</v>
      </c>
      <c r="F50" s="11">
        <v>174420</v>
      </c>
      <c r="G50" s="11">
        <v>153836</v>
      </c>
      <c r="H50" s="11">
        <v>212661</v>
      </c>
      <c r="I50" s="11">
        <v>212437</v>
      </c>
      <c r="J50" s="11">
        <v>1211399</v>
      </c>
    </row>
    <row r="51" spans="1:10" x14ac:dyDescent="0.2">
      <c r="A51" s="10" t="s">
        <v>80</v>
      </c>
      <c r="C51" s="11">
        <v>4575768</v>
      </c>
      <c r="D51" s="11">
        <v>6018760</v>
      </c>
      <c r="E51" s="11">
        <v>6344642</v>
      </c>
      <c r="F51" s="11">
        <v>6423018</v>
      </c>
      <c r="G51" s="11">
        <v>7524726</v>
      </c>
      <c r="H51" s="11">
        <v>6500018</v>
      </c>
      <c r="I51" s="11">
        <v>7867732</v>
      </c>
      <c r="J51" s="11">
        <v>45254664</v>
      </c>
    </row>
    <row r="52" spans="1:10" x14ac:dyDescent="0.2">
      <c r="A52"/>
      <c r="B52"/>
      <c r="C52"/>
      <c r="D52"/>
      <c r="E52"/>
      <c r="F52"/>
      <c r="G52"/>
      <c r="H52"/>
      <c r="I52"/>
      <c r="J52"/>
    </row>
    <row r="53" spans="1:10" x14ac:dyDescent="0.2">
      <c r="A53"/>
      <c r="B53"/>
      <c r="C53"/>
      <c r="D53"/>
      <c r="E53"/>
      <c r="F53"/>
      <c r="G53"/>
      <c r="H53"/>
      <c r="I53"/>
      <c r="J53"/>
    </row>
    <row r="54" spans="1:10" x14ac:dyDescent="0.2">
      <c r="A54"/>
      <c r="B54"/>
      <c r="C54"/>
      <c r="D54"/>
      <c r="E54"/>
      <c r="F54"/>
      <c r="G54"/>
      <c r="H54" s="11">
        <v>3481441</v>
      </c>
      <c r="I54" s="17">
        <f>GETPIVOTDATA("TOTAL",$A$3,"Months (PERIODO EXPENSA)",7)-GETPIVOTDATA("TOTAL",$A$3,"Months (PERIODO EXPENSA)",6)</f>
        <v>1367714</v>
      </c>
      <c r="J54"/>
    </row>
    <row r="55" spans="1:10" x14ac:dyDescent="0.2">
      <c r="A55"/>
      <c r="B55"/>
      <c r="C55"/>
      <c r="D55"/>
      <c r="E55"/>
      <c r="F55"/>
      <c r="G55"/>
      <c r="H55" s="15">
        <f>H54+GETPIVOTDATA("TOTAL",$A$3,"Months (PERIODO EXPENSA)",6)</f>
        <v>9981459</v>
      </c>
      <c r="I55">
        <f>GETPIVOTDATA("TOTAL",$A$3,"NOMBRE SOLO","SZABO Andrés Javier","Months (PERIODO EXPENSA)",7)</f>
        <v>975936</v>
      </c>
      <c r="J55"/>
    </row>
    <row r="56" spans="1:10" x14ac:dyDescent="0.2">
      <c r="A56"/>
      <c r="B56"/>
      <c r="C56"/>
      <c r="D56"/>
      <c r="E56"/>
      <c r="F56"/>
      <c r="G56"/>
      <c r="H56" s="16">
        <f>[1]RESUMEN!$M$5</f>
        <v>10607317</v>
      </c>
      <c r="I56">
        <f>GETPIVOTDATA("TOTAL",$A$3,"NOMBRE SOLO","PIMENTEL Alexander Diego","Months (PERIODO EXPENSA)",7)</f>
        <v>176112</v>
      </c>
      <c r="J56"/>
    </row>
    <row r="57" spans="1:10" x14ac:dyDescent="0.2">
      <c r="A57"/>
      <c r="B57"/>
      <c r="C57"/>
      <c r="D57"/>
      <c r="E57"/>
      <c r="F57"/>
      <c r="G57"/>
      <c r="H57" s="16">
        <f>H56-H55</f>
        <v>625858</v>
      </c>
      <c r="I57"/>
      <c r="J57"/>
    </row>
    <row r="58" spans="1:10" x14ac:dyDescent="0.2">
      <c r="A58"/>
      <c r="B58"/>
      <c r="C58"/>
      <c r="D58"/>
      <c r="E58"/>
      <c r="F58"/>
      <c r="G58"/>
      <c r="H58"/>
      <c r="I58"/>
      <c r="J58"/>
    </row>
    <row r="59" spans="1:10" x14ac:dyDescent="0.2">
      <c r="A59"/>
      <c r="B59"/>
      <c r="C59"/>
      <c r="D59"/>
      <c r="E59"/>
      <c r="F59"/>
      <c r="G59"/>
      <c r="H59"/>
      <c r="I59"/>
      <c r="J59"/>
    </row>
    <row r="60" spans="1:10" x14ac:dyDescent="0.2">
      <c r="A60"/>
      <c r="B60"/>
      <c r="C60"/>
      <c r="D60"/>
      <c r="E60"/>
      <c r="F60"/>
      <c r="G60"/>
      <c r="H60"/>
      <c r="I60"/>
      <c r="J60"/>
    </row>
    <row r="61" spans="1:10" x14ac:dyDescent="0.2">
      <c r="A61"/>
      <c r="B61"/>
      <c r="C61"/>
      <c r="D61"/>
      <c r="E61"/>
      <c r="F61"/>
      <c r="G61"/>
      <c r="H61"/>
      <c r="I61"/>
      <c r="J61"/>
    </row>
    <row r="62" spans="1:10" x14ac:dyDescent="0.2">
      <c r="A62"/>
      <c r="B62"/>
      <c r="C62"/>
      <c r="D62"/>
      <c r="E62"/>
      <c r="F62"/>
      <c r="G62"/>
      <c r="H62"/>
      <c r="I62"/>
      <c r="J62"/>
    </row>
    <row r="63" spans="1:10" x14ac:dyDescent="0.2">
      <c r="A63"/>
      <c r="B63"/>
      <c r="C63"/>
      <c r="D63"/>
      <c r="E63"/>
      <c r="F63"/>
      <c r="G63"/>
      <c r="H63"/>
      <c r="I63"/>
    </row>
    <row r="64" spans="1:10" x14ac:dyDescent="0.2">
      <c r="A64"/>
      <c r="B64"/>
      <c r="C64"/>
      <c r="D64"/>
      <c r="E64"/>
      <c r="F64"/>
      <c r="G64"/>
      <c r="H64"/>
      <c r="I64"/>
    </row>
    <row r="65" spans="1:9" x14ac:dyDescent="0.2">
      <c r="A65"/>
      <c r="B65"/>
      <c r="C65"/>
      <c r="D65"/>
      <c r="E65"/>
      <c r="F65"/>
      <c r="G65"/>
      <c r="H65"/>
      <c r="I65"/>
    </row>
    <row r="66" spans="1:9" x14ac:dyDescent="0.2">
      <c r="A66"/>
      <c r="B66"/>
      <c r="C66"/>
      <c r="D66"/>
      <c r="E66"/>
      <c r="F66"/>
      <c r="G66"/>
      <c r="H66"/>
      <c r="I66"/>
    </row>
    <row r="67" spans="1:9" x14ac:dyDescent="0.2">
      <c r="A67"/>
      <c r="B67"/>
      <c r="C67"/>
      <c r="D67"/>
      <c r="E67"/>
      <c r="F67"/>
      <c r="G67"/>
      <c r="H67"/>
      <c r="I67"/>
    </row>
    <row r="68" spans="1:9" x14ac:dyDescent="0.2">
      <c r="A68"/>
      <c r="B68"/>
      <c r="C68"/>
      <c r="D68"/>
      <c r="E68"/>
      <c r="F68"/>
      <c r="G68"/>
      <c r="H68"/>
      <c r="I68"/>
    </row>
    <row r="69" spans="1:9" x14ac:dyDescent="0.2">
      <c r="A69"/>
      <c r="B69"/>
      <c r="C69"/>
      <c r="D69"/>
      <c r="E69"/>
      <c r="F69"/>
      <c r="G69"/>
      <c r="H69"/>
      <c r="I69"/>
    </row>
    <row r="70" spans="1:9" x14ac:dyDescent="0.2">
      <c r="A70"/>
      <c r="B70"/>
      <c r="C70"/>
      <c r="D70"/>
      <c r="E70"/>
      <c r="F70"/>
      <c r="G70"/>
      <c r="H70"/>
      <c r="I70"/>
    </row>
    <row r="71" spans="1:9" x14ac:dyDescent="0.2">
      <c r="A71"/>
      <c r="B71"/>
      <c r="C71"/>
      <c r="D71"/>
      <c r="E71"/>
      <c r="F71"/>
      <c r="G71"/>
      <c r="H71"/>
      <c r="I71"/>
    </row>
    <row r="72" spans="1:9" x14ac:dyDescent="0.2">
      <c r="A72"/>
      <c r="B72"/>
      <c r="C72"/>
      <c r="D72"/>
      <c r="E72"/>
      <c r="F72"/>
      <c r="G72"/>
      <c r="H72"/>
      <c r="I72"/>
    </row>
    <row r="73" spans="1:9" x14ac:dyDescent="0.2">
      <c r="A73"/>
      <c r="B73"/>
      <c r="C73"/>
      <c r="D73"/>
      <c r="E73"/>
      <c r="F73"/>
      <c r="G73"/>
      <c r="H73"/>
      <c r="I73"/>
    </row>
    <row r="74" spans="1:9" x14ac:dyDescent="0.2">
      <c r="A74"/>
      <c r="B74"/>
      <c r="C74"/>
      <c r="D74"/>
      <c r="E74"/>
      <c r="F74"/>
      <c r="G74"/>
      <c r="H74"/>
      <c r="I74"/>
    </row>
    <row r="75" spans="1:9" x14ac:dyDescent="0.2">
      <c r="A75"/>
      <c r="B75"/>
      <c r="C75"/>
      <c r="D75"/>
      <c r="E75"/>
      <c r="F75"/>
      <c r="G75"/>
      <c r="H75"/>
      <c r="I75"/>
    </row>
    <row r="76" spans="1:9" x14ac:dyDescent="0.2">
      <c r="A76"/>
      <c r="B76"/>
      <c r="C76"/>
      <c r="D76"/>
      <c r="E76"/>
      <c r="F76"/>
      <c r="G76"/>
      <c r="H76"/>
      <c r="I76"/>
    </row>
    <row r="77" spans="1:9" x14ac:dyDescent="0.2">
      <c r="A77"/>
      <c r="B77"/>
      <c r="C77"/>
      <c r="D77"/>
      <c r="E77"/>
      <c r="F77"/>
      <c r="G77"/>
      <c r="H77"/>
      <c r="I77"/>
    </row>
    <row r="78" spans="1:9" x14ac:dyDescent="0.2">
      <c r="A78"/>
      <c r="B78"/>
      <c r="C78"/>
      <c r="D78"/>
      <c r="E78"/>
      <c r="F78"/>
      <c r="G78"/>
      <c r="H78"/>
      <c r="I78"/>
    </row>
    <row r="79" spans="1:9" x14ac:dyDescent="0.2">
      <c r="A79"/>
      <c r="B79"/>
      <c r="C79"/>
      <c r="D79"/>
      <c r="E79"/>
      <c r="F79"/>
      <c r="G79"/>
      <c r="H79"/>
      <c r="I79"/>
    </row>
    <row r="80" spans="1:9" x14ac:dyDescent="0.2">
      <c r="A80"/>
      <c r="B80"/>
      <c r="C80"/>
      <c r="D80"/>
      <c r="E80"/>
      <c r="F80"/>
      <c r="G80"/>
      <c r="H80"/>
      <c r="I80"/>
    </row>
    <row r="81" spans="1:9" x14ac:dyDescent="0.2">
      <c r="A81"/>
      <c r="B81"/>
      <c r="C81"/>
      <c r="D81"/>
      <c r="E81"/>
      <c r="F81"/>
      <c r="G81"/>
      <c r="H81"/>
      <c r="I81"/>
    </row>
    <row r="82" spans="1:9" x14ac:dyDescent="0.2">
      <c r="A82"/>
      <c r="B82"/>
      <c r="C82"/>
      <c r="D82"/>
      <c r="E82"/>
      <c r="F82"/>
      <c r="G82"/>
      <c r="H82"/>
      <c r="I82"/>
    </row>
    <row r="83" spans="1:9" x14ac:dyDescent="0.2">
      <c r="A83"/>
      <c r="B83"/>
      <c r="C83"/>
      <c r="D83"/>
      <c r="E83"/>
      <c r="F83"/>
      <c r="G83"/>
      <c r="H83"/>
      <c r="I83"/>
    </row>
    <row r="84" spans="1:9" x14ac:dyDescent="0.2">
      <c r="A84"/>
      <c r="B84"/>
      <c r="C84"/>
      <c r="D84"/>
      <c r="E84"/>
      <c r="F84"/>
      <c r="G84"/>
      <c r="H84"/>
      <c r="I84"/>
    </row>
    <row r="85" spans="1:9" x14ac:dyDescent="0.2">
      <c r="A85"/>
      <c r="B85"/>
      <c r="C85"/>
      <c r="D85"/>
      <c r="E85"/>
      <c r="F85"/>
      <c r="G85"/>
      <c r="H85"/>
      <c r="I85"/>
    </row>
    <row r="86" spans="1:9" x14ac:dyDescent="0.2">
      <c r="A86"/>
      <c r="B86"/>
      <c r="C86"/>
      <c r="D86"/>
      <c r="E86"/>
      <c r="F86"/>
      <c r="G86"/>
      <c r="H86"/>
      <c r="I86"/>
    </row>
    <row r="87" spans="1:9" x14ac:dyDescent="0.2">
      <c r="A87"/>
      <c r="B87"/>
      <c r="C87"/>
      <c r="D87"/>
      <c r="E87"/>
      <c r="F87"/>
      <c r="G87"/>
      <c r="H87"/>
      <c r="I87"/>
    </row>
    <row r="88" spans="1:9" x14ac:dyDescent="0.2">
      <c r="A88"/>
      <c r="B88"/>
      <c r="C88"/>
      <c r="D88"/>
      <c r="E88"/>
      <c r="F88"/>
      <c r="G88"/>
      <c r="H88"/>
      <c r="I88"/>
    </row>
    <row r="89" spans="1:9" x14ac:dyDescent="0.2">
      <c r="A89"/>
      <c r="B89"/>
      <c r="C89"/>
      <c r="D89"/>
      <c r="E89"/>
      <c r="F89"/>
      <c r="G89"/>
      <c r="H89"/>
      <c r="I89"/>
    </row>
    <row r="90" spans="1:9" x14ac:dyDescent="0.2">
      <c r="A90"/>
      <c r="B90"/>
      <c r="C90"/>
      <c r="D90"/>
      <c r="E90"/>
      <c r="F90"/>
      <c r="G90"/>
      <c r="H90"/>
      <c r="I90"/>
    </row>
    <row r="91" spans="1:9" x14ac:dyDescent="0.2">
      <c r="A91"/>
      <c r="B91"/>
      <c r="C91"/>
      <c r="D91"/>
      <c r="E91"/>
      <c r="F91"/>
      <c r="G91"/>
      <c r="H91"/>
      <c r="I91"/>
    </row>
    <row r="92" spans="1:9" x14ac:dyDescent="0.2">
      <c r="A92"/>
      <c r="B92"/>
      <c r="C92"/>
      <c r="D92"/>
      <c r="E92"/>
      <c r="F92"/>
      <c r="G92"/>
      <c r="H92"/>
      <c r="I92"/>
    </row>
    <row r="93" spans="1:9" x14ac:dyDescent="0.2">
      <c r="A93"/>
      <c r="B93"/>
      <c r="C93"/>
      <c r="D93"/>
      <c r="E93"/>
      <c r="F93"/>
      <c r="G93"/>
      <c r="H93"/>
      <c r="I93"/>
    </row>
    <row r="94" spans="1:9" x14ac:dyDescent="0.2">
      <c r="A94"/>
      <c r="B94"/>
      <c r="C94"/>
      <c r="D94"/>
      <c r="E94"/>
      <c r="F94"/>
      <c r="G94"/>
      <c r="H94"/>
      <c r="I94"/>
    </row>
    <row r="95" spans="1:9" x14ac:dyDescent="0.2">
      <c r="A95"/>
      <c r="B95"/>
      <c r="C95"/>
      <c r="D95"/>
      <c r="E95"/>
      <c r="F95"/>
      <c r="G95"/>
      <c r="H95"/>
      <c r="I95"/>
    </row>
    <row r="96" spans="1:9" x14ac:dyDescent="0.2">
      <c r="A96"/>
      <c r="B96"/>
      <c r="C96"/>
      <c r="D96"/>
      <c r="E96"/>
      <c r="F96"/>
      <c r="G96"/>
      <c r="H96"/>
      <c r="I96"/>
    </row>
    <row r="97" spans="1:9" x14ac:dyDescent="0.2">
      <c r="A97"/>
      <c r="B97"/>
      <c r="C97"/>
      <c r="D97"/>
      <c r="E97"/>
      <c r="F97"/>
      <c r="G97"/>
      <c r="H97"/>
      <c r="I97"/>
    </row>
    <row r="98" spans="1:9" x14ac:dyDescent="0.2">
      <c r="A98"/>
      <c r="B98"/>
      <c r="C98"/>
      <c r="D98"/>
      <c r="E98"/>
      <c r="F98"/>
      <c r="G98"/>
      <c r="H98"/>
      <c r="I98"/>
    </row>
    <row r="99" spans="1:9" x14ac:dyDescent="0.2">
      <c r="A99"/>
      <c r="B99"/>
      <c r="C99"/>
      <c r="D99"/>
      <c r="E99"/>
      <c r="F99"/>
      <c r="G99"/>
      <c r="H99"/>
      <c r="I99"/>
    </row>
    <row r="100" spans="1:9" x14ac:dyDescent="0.2">
      <c r="A100"/>
      <c r="B100"/>
      <c r="C100"/>
      <c r="D100"/>
      <c r="E100"/>
      <c r="F100"/>
      <c r="G100"/>
      <c r="H100"/>
      <c r="I100"/>
    </row>
    <row r="101" spans="1:9" x14ac:dyDescent="0.2">
      <c r="A101"/>
      <c r="B101"/>
      <c r="C101"/>
      <c r="D101"/>
      <c r="E101"/>
      <c r="F101"/>
      <c r="G101"/>
      <c r="H101"/>
      <c r="I101"/>
    </row>
    <row r="102" spans="1:9" x14ac:dyDescent="0.2">
      <c r="A102"/>
      <c r="B102"/>
      <c r="C102"/>
      <c r="D102"/>
      <c r="E102"/>
      <c r="F102"/>
      <c r="G102"/>
      <c r="H102"/>
      <c r="I102"/>
    </row>
    <row r="103" spans="1:9" x14ac:dyDescent="0.2">
      <c r="A103"/>
      <c r="B103"/>
      <c r="C103"/>
      <c r="D103"/>
      <c r="E103"/>
      <c r="F103"/>
      <c r="G103"/>
      <c r="H103"/>
      <c r="I103"/>
    </row>
    <row r="104" spans="1:9" x14ac:dyDescent="0.2">
      <c r="A104"/>
      <c r="B104"/>
      <c r="C104"/>
      <c r="D104"/>
      <c r="E104"/>
      <c r="F104"/>
      <c r="G104"/>
      <c r="H104"/>
      <c r="I104"/>
    </row>
    <row r="105" spans="1:9" x14ac:dyDescent="0.2">
      <c r="A105"/>
      <c r="B105"/>
      <c r="C105"/>
      <c r="D105"/>
      <c r="E105"/>
      <c r="F105"/>
      <c r="G105"/>
      <c r="H105"/>
      <c r="I105"/>
    </row>
    <row r="106" spans="1:9" x14ac:dyDescent="0.2">
      <c r="A106"/>
      <c r="B106"/>
      <c r="C106"/>
      <c r="D106"/>
      <c r="E106"/>
      <c r="F106"/>
      <c r="G106"/>
      <c r="H106"/>
      <c r="I106"/>
    </row>
    <row r="107" spans="1:9" x14ac:dyDescent="0.2">
      <c r="A107"/>
      <c r="B107"/>
      <c r="C107"/>
      <c r="D107"/>
      <c r="E107"/>
      <c r="F107"/>
      <c r="G107"/>
      <c r="H107"/>
      <c r="I107"/>
    </row>
    <row r="108" spans="1:9" x14ac:dyDescent="0.2">
      <c r="A108"/>
      <c r="B108"/>
      <c r="C108"/>
      <c r="D108"/>
      <c r="E108"/>
      <c r="F108"/>
      <c r="G108"/>
      <c r="H108"/>
      <c r="I108"/>
    </row>
    <row r="109" spans="1:9" x14ac:dyDescent="0.2">
      <c r="A109"/>
      <c r="B109"/>
      <c r="C109"/>
      <c r="D109"/>
      <c r="E109"/>
      <c r="F109"/>
      <c r="G109"/>
      <c r="H109"/>
      <c r="I109"/>
    </row>
    <row r="110" spans="1:9" x14ac:dyDescent="0.2">
      <c r="A110"/>
      <c r="B110"/>
      <c r="C110"/>
      <c r="D110"/>
      <c r="E110"/>
      <c r="F110"/>
      <c r="G110"/>
      <c r="H110"/>
      <c r="I110"/>
    </row>
    <row r="111" spans="1:9" x14ac:dyDescent="0.2">
      <c r="A111"/>
      <c r="B111"/>
      <c r="C111"/>
      <c r="D111"/>
      <c r="E111"/>
      <c r="F111"/>
      <c r="G111"/>
      <c r="H111"/>
      <c r="I111"/>
    </row>
    <row r="112" spans="1:9" x14ac:dyDescent="0.2">
      <c r="A112"/>
      <c r="B112"/>
      <c r="C112"/>
      <c r="D112"/>
      <c r="E112"/>
      <c r="F112"/>
      <c r="G112"/>
      <c r="H112"/>
      <c r="I112"/>
    </row>
    <row r="113" spans="1:9" x14ac:dyDescent="0.2">
      <c r="A113"/>
      <c r="B113"/>
      <c r="C113"/>
      <c r="D113"/>
      <c r="E113"/>
      <c r="F113"/>
      <c r="G113"/>
      <c r="H113"/>
      <c r="I113"/>
    </row>
    <row r="114" spans="1:9" x14ac:dyDescent="0.2">
      <c r="A114"/>
      <c r="B114"/>
      <c r="C114"/>
      <c r="D114"/>
      <c r="E114"/>
      <c r="F114"/>
      <c r="G114"/>
      <c r="H114"/>
      <c r="I114"/>
    </row>
    <row r="115" spans="1:9" x14ac:dyDescent="0.2">
      <c r="A115"/>
      <c r="B115"/>
      <c r="C115"/>
      <c r="D115"/>
      <c r="E115"/>
      <c r="F115"/>
      <c r="G115"/>
      <c r="H115"/>
      <c r="I115"/>
    </row>
    <row r="116" spans="1:9" x14ac:dyDescent="0.2">
      <c r="A116"/>
      <c r="B116"/>
      <c r="C116"/>
      <c r="D116"/>
      <c r="E116"/>
      <c r="F116"/>
      <c r="G116"/>
      <c r="H116"/>
      <c r="I116"/>
    </row>
    <row r="117" spans="1:9" x14ac:dyDescent="0.2">
      <c r="A117"/>
      <c r="B117"/>
      <c r="C117"/>
      <c r="D117"/>
      <c r="E117"/>
      <c r="F117"/>
      <c r="G117"/>
      <c r="H117"/>
      <c r="I117"/>
    </row>
    <row r="118" spans="1:9" x14ac:dyDescent="0.2">
      <c r="A118"/>
      <c r="B118"/>
      <c r="C118"/>
      <c r="D118"/>
      <c r="E118"/>
      <c r="F118"/>
      <c r="G118"/>
      <c r="H118"/>
      <c r="I118"/>
    </row>
    <row r="119" spans="1:9" x14ac:dyDescent="0.2">
      <c r="A119"/>
      <c r="B119"/>
      <c r="C119"/>
      <c r="D119"/>
      <c r="E119"/>
      <c r="F119"/>
      <c r="G119"/>
      <c r="H119"/>
      <c r="I119"/>
    </row>
    <row r="120" spans="1:9" x14ac:dyDescent="0.2">
      <c r="A120"/>
      <c r="B120"/>
      <c r="C120"/>
      <c r="D120"/>
      <c r="E120"/>
      <c r="F120"/>
      <c r="G120"/>
      <c r="H120"/>
      <c r="I120"/>
    </row>
    <row r="121" spans="1:9" x14ac:dyDescent="0.2">
      <c r="A121"/>
      <c r="B121"/>
      <c r="C121"/>
      <c r="D121"/>
      <c r="E121"/>
      <c r="F121"/>
      <c r="G121"/>
      <c r="H121"/>
      <c r="I121"/>
    </row>
    <row r="122" spans="1:9" x14ac:dyDescent="0.2">
      <c r="A122"/>
      <c r="B122"/>
      <c r="C122"/>
      <c r="D122"/>
      <c r="E122"/>
      <c r="F122"/>
      <c r="G122"/>
      <c r="H122"/>
      <c r="I122"/>
    </row>
    <row r="123" spans="1:9" x14ac:dyDescent="0.2">
      <c r="A123"/>
      <c r="B123"/>
      <c r="C123"/>
      <c r="D123"/>
      <c r="E123"/>
      <c r="F123"/>
      <c r="G123"/>
      <c r="H123"/>
      <c r="I123"/>
    </row>
    <row r="124" spans="1:9" x14ac:dyDescent="0.2">
      <c r="A124"/>
      <c r="B124"/>
      <c r="C124"/>
      <c r="D124"/>
      <c r="E124"/>
      <c r="F124"/>
      <c r="G124"/>
      <c r="H124"/>
      <c r="I124"/>
    </row>
    <row r="125" spans="1:9" x14ac:dyDescent="0.2">
      <c r="A125"/>
      <c r="B125"/>
      <c r="C125"/>
      <c r="D125"/>
      <c r="E125"/>
      <c r="F125"/>
      <c r="G125"/>
      <c r="H125"/>
      <c r="I125"/>
    </row>
    <row r="126" spans="1:9" x14ac:dyDescent="0.2">
      <c r="A126"/>
      <c r="B126"/>
      <c r="C126"/>
      <c r="D126"/>
      <c r="E126"/>
      <c r="F126"/>
      <c r="G126"/>
      <c r="H126"/>
      <c r="I126"/>
    </row>
    <row r="127" spans="1:9" x14ac:dyDescent="0.2">
      <c r="A127"/>
      <c r="B127"/>
      <c r="C127"/>
      <c r="D127"/>
      <c r="E127"/>
      <c r="F127"/>
      <c r="G127"/>
      <c r="H127"/>
      <c r="I127"/>
    </row>
    <row r="128" spans="1:9" x14ac:dyDescent="0.2">
      <c r="A128"/>
      <c r="B128"/>
      <c r="C128"/>
      <c r="D128"/>
      <c r="E128"/>
      <c r="F128"/>
      <c r="G128"/>
      <c r="H128"/>
      <c r="I128"/>
    </row>
    <row r="129" spans="1:9" x14ac:dyDescent="0.2">
      <c r="A129"/>
      <c r="B129"/>
      <c r="C129"/>
      <c r="D129"/>
      <c r="E129"/>
      <c r="F129"/>
      <c r="G129"/>
      <c r="H129"/>
      <c r="I129"/>
    </row>
    <row r="130" spans="1:9" x14ac:dyDescent="0.2">
      <c r="A130"/>
      <c r="B130"/>
      <c r="C130"/>
      <c r="D130"/>
      <c r="E130"/>
      <c r="F130"/>
      <c r="G130"/>
      <c r="H130"/>
      <c r="I130"/>
    </row>
    <row r="131" spans="1:9" x14ac:dyDescent="0.2">
      <c r="A131"/>
      <c r="B131"/>
      <c r="C131"/>
      <c r="D131"/>
      <c r="E131"/>
      <c r="F131"/>
      <c r="G131"/>
      <c r="H131"/>
      <c r="I131"/>
    </row>
    <row r="132" spans="1:9" x14ac:dyDescent="0.2">
      <c r="A132"/>
      <c r="B132"/>
      <c r="C132"/>
      <c r="D132"/>
      <c r="E132"/>
      <c r="F132"/>
      <c r="G132"/>
      <c r="H132"/>
      <c r="I132"/>
    </row>
    <row r="133" spans="1:9" x14ac:dyDescent="0.2">
      <c r="A133"/>
      <c r="B133"/>
      <c r="C133"/>
      <c r="D133"/>
      <c r="E133"/>
      <c r="F133"/>
      <c r="G133"/>
      <c r="H133"/>
      <c r="I133"/>
    </row>
    <row r="134" spans="1:9" x14ac:dyDescent="0.2">
      <c r="A134"/>
      <c r="B134"/>
      <c r="C134"/>
      <c r="D134"/>
      <c r="E134"/>
      <c r="F134"/>
      <c r="G134"/>
      <c r="H134"/>
      <c r="I134"/>
    </row>
    <row r="135" spans="1:9" x14ac:dyDescent="0.2">
      <c r="A135"/>
      <c r="B135"/>
      <c r="C135"/>
      <c r="D135"/>
      <c r="E135"/>
      <c r="F135"/>
      <c r="G135"/>
      <c r="H135"/>
      <c r="I135"/>
    </row>
    <row r="136" spans="1:9" x14ac:dyDescent="0.2">
      <c r="A136"/>
      <c r="B136"/>
      <c r="C136"/>
      <c r="D136"/>
      <c r="E136"/>
      <c r="F136"/>
      <c r="G136"/>
      <c r="H136"/>
      <c r="I136"/>
    </row>
    <row r="137" spans="1:9" x14ac:dyDescent="0.2">
      <c r="A137"/>
      <c r="B137"/>
      <c r="C137"/>
      <c r="D137"/>
      <c r="E137"/>
      <c r="F137"/>
      <c r="G137"/>
      <c r="H137"/>
      <c r="I137"/>
    </row>
    <row r="138" spans="1:9" x14ac:dyDescent="0.2">
      <c r="A138"/>
      <c r="B138"/>
      <c r="C138"/>
      <c r="D138"/>
      <c r="E138"/>
      <c r="F138"/>
      <c r="G138"/>
      <c r="H138"/>
      <c r="I138"/>
    </row>
    <row r="139" spans="1:9" x14ac:dyDescent="0.2">
      <c r="A139"/>
      <c r="B139"/>
      <c r="C139"/>
      <c r="D139"/>
      <c r="E139"/>
      <c r="F139"/>
      <c r="G139"/>
      <c r="H139"/>
      <c r="I139"/>
    </row>
    <row r="140" spans="1:9" x14ac:dyDescent="0.2">
      <c r="A140"/>
      <c r="B140"/>
      <c r="C140"/>
      <c r="D140"/>
      <c r="E140"/>
      <c r="F140"/>
      <c r="G140"/>
      <c r="H140"/>
      <c r="I140"/>
    </row>
    <row r="141" spans="1:9" x14ac:dyDescent="0.2">
      <c r="A141"/>
      <c r="B141"/>
      <c r="C141"/>
      <c r="D141"/>
      <c r="E141"/>
      <c r="F141"/>
      <c r="G141"/>
      <c r="H141"/>
      <c r="I141"/>
    </row>
    <row r="142" spans="1:9" x14ac:dyDescent="0.2">
      <c r="A142"/>
      <c r="B142"/>
      <c r="C142"/>
      <c r="D142"/>
      <c r="E142"/>
      <c r="F142"/>
      <c r="G142"/>
      <c r="H142"/>
      <c r="I142"/>
    </row>
    <row r="143" spans="1:9" x14ac:dyDescent="0.2">
      <c r="A143"/>
      <c r="B143"/>
      <c r="C143"/>
      <c r="D143"/>
      <c r="E143"/>
      <c r="F143"/>
      <c r="G143"/>
      <c r="H143"/>
      <c r="I143"/>
    </row>
    <row r="144" spans="1:9" x14ac:dyDescent="0.2">
      <c r="A144"/>
      <c r="B144"/>
      <c r="C144"/>
      <c r="D144"/>
      <c r="E144"/>
      <c r="F144"/>
      <c r="G144"/>
      <c r="H144"/>
      <c r="I144"/>
    </row>
    <row r="145" spans="1:9" x14ac:dyDescent="0.2">
      <c r="A145"/>
      <c r="B145"/>
      <c r="C145"/>
      <c r="D145"/>
      <c r="E145"/>
      <c r="F145"/>
      <c r="G145"/>
      <c r="H145"/>
      <c r="I145"/>
    </row>
    <row r="146" spans="1:9" x14ac:dyDescent="0.2">
      <c r="A146"/>
      <c r="B146"/>
      <c r="C146"/>
      <c r="D146"/>
      <c r="E146"/>
      <c r="F146"/>
      <c r="G146"/>
      <c r="H146"/>
      <c r="I146"/>
    </row>
    <row r="147" spans="1:9" x14ac:dyDescent="0.2">
      <c r="A147"/>
      <c r="B147"/>
      <c r="C147"/>
      <c r="D147"/>
      <c r="E147"/>
      <c r="F147"/>
      <c r="G147"/>
      <c r="H147"/>
      <c r="I147"/>
    </row>
    <row r="148" spans="1:9" x14ac:dyDescent="0.2">
      <c r="A148"/>
      <c r="B148"/>
      <c r="C148"/>
      <c r="D148"/>
      <c r="E148"/>
      <c r="F148"/>
      <c r="G148"/>
      <c r="H148"/>
      <c r="I148"/>
    </row>
    <row r="149" spans="1:9" x14ac:dyDescent="0.2">
      <c r="A149"/>
      <c r="B149"/>
      <c r="C149"/>
      <c r="D149"/>
      <c r="E149"/>
      <c r="F149"/>
      <c r="G149"/>
      <c r="H149"/>
      <c r="I149"/>
    </row>
    <row r="150" spans="1:9" x14ac:dyDescent="0.2">
      <c r="A150"/>
      <c r="B150"/>
      <c r="C150"/>
      <c r="D150"/>
      <c r="E150"/>
      <c r="F150"/>
      <c r="G150"/>
      <c r="H150"/>
      <c r="I150"/>
    </row>
    <row r="151" spans="1:9" x14ac:dyDescent="0.2">
      <c r="A151"/>
      <c r="B151"/>
      <c r="C151"/>
      <c r="D151"/>
      <c r="E151"/>
      <c r="F151"/>
      <c r="G151"/>
      <c r="H151"/>
      <c r="I151"/>
    </row>
    <row r="152" spans="1:9" x14ac:dyDescent="0.2">
      <c r="A152"/>
      <c r="B152"/>
      <c r="C152"/>
      <c r="D152"/>
      <c r="E152"/>
      <c r="F152"/>
      <c r="G152"/>
      <c r="H152"/>
      <c r="I152"/>
    </row>
    <row r="153" spans="1:9" x14ac:dyDescent="0.2">
      <c r="A153"/>
      <c r="B153"/>
      <c r="C153"/>
      <c r="D153"/>
      <c r="E153"/>
      <c r="F153"/>
      <c r="G153"/>
      <c r="H153"/>
      <c r="I153"/>
    </row>
    <row r="154" spans="1:9" x14ac:dyDescent="0.2">
      <c r="A154"/>
      <c r="B154"/>
      <c r="C154"/>
      <c r="D154"/>
      <c r="E154"/>
      <c r="F154"/>
      <c r="G154"/>
      <c r="H154"/>
      <c r="I154"/>
    </row>
    <row r="155" spans="1:9" x14ac:dyDescent="0.2">
      <c r="A155"/>
      <c r="B155"/>
      <c r="C155"/>
      <c r="D155"/>
      <c r="E155"/>
      <c r="F155"/>
      <c r="G155"/>
      <c r="H155"/>
      <c r="I155"/>
    </row>
    <row r="156" spans="1:9" x14ac:dyDescent="0.2">
      <c r="A156"/>
      <c r="B156"/>
      <c r="C156"/>
      <c r="D156"/>
      <c r="E156"/>
      <c r="F156"/>
      <c r="G156"/>
      <c r="H156"/>
      <c r="I156"/>
    </row>
    <row r="157" spans="1:9" x14ac:dyDescent="0.2">
      <c r="A157"/>
      <c r="B157"/>
      <c r="C157"/>
      <c r="D157"/>
      <c r="E157"/>
      <c r="F157"/>
      <c r="G157"/>
      <c r="H157"/>
      <c r="I157"/>
    </row>
    <row r="158" spans="1:9" x14ac:dyDescent="0.2">
      <c r="A158"/>
      <c r="B158"/>
      <c r="C158"/>
      <c r="D158"/>
      <c r="E158"/>
      <c r="F158"/>
      <c r="G158"/>
      <c r="H158"/>
      <c r="I158"/>
    </row>
    <row r="159" spans="1:9" x14ac:dyDescent="0.2">
      <c r="A159"/>
      <c r="B159"/>
      <c r="C159"/>
      <c r="D159"/>
      <c r="E159"/>
      <c r="F159"/>
      <c r="G159"/>
      <c r="H159"/>
      <c r="I159"/>
    </row>
    <row r="160" spans="1:9" x14ac:dyDescent="0.2">
      <c r="A160"/>
      <c r="B160"/>
      <c r="C160"/>
      <c r="D160"/>
      <c r="E160"/>
      <c r="F160"/>
      <c r="G160"/>
      <c r="H160"/>
      <c r="I160"/>
    </row>
    <row r="161" spans="1:9" x14ac:dyDescent="0.2">
      <c r="A161"/>
      <c r="B161"/>
      <c r="C161"/>
      <c r="D161"/>
      <c r="E161"/>
      <c r="F161"/>
      <c r="G161"/>
      <c r="H161"/>
      <c r="I161"/>
    </row>
    <row r="162" spans="1:9" x14ac:dyDescent="0.2">
      <c r="A162"/>
      <c r="B162"/>
      <c r="C162"/>
      <c r="D162"/>
      <c r="E162"/>
      <c r="F162"/>
      <c r="G162"/>
      <c r="H162"/>
      <c r="I162"/>
    </row>
    <row r="163" spans="1:9" x14ac:dyDescent="0.2">
      <c r="A163"/>
      <c r="B163"/>
      <c r="C163"/>
      <c r="D163"/>
      <c r="E163"/>
      <c r="F163"/>
      <c r="G163"/>
      <c r="H163"/>
      <c r="I163"/>
    </row>
    <row r="164" spans="1:9" x14ac:dyDescent="0.2">
      <c r="A164"/>
      <c r="B164"/>
      <c r="C164"/>
      <c r="D164"/>
      <c r="E164"/>
      <c r="F164"/>
      <c r="G164"/>
      <c r="H164"/>
      <c r="I164"/>
    </row>
    <row r="165" spans="1:9" x14ac:dyDescent="0.2">
      <c r="A165"/>
      <c r="B165"/>
      <c r="C165"/>
      <c r="D165"/>
      <c r="E165"/>
      <c r="F165"/>
      <c r="G165"/>
      <c r="H165"/>
      <c r="I165"/>
    </row>
    <row r="166" spans="1:9" x14ac:dyDescent="0.2">
      <c r="A166"/>
      <c r="B166"/>
      <c r="C166"/>
      <c r="D166"/>
      <c r="E166"/>
      <c r="F166"/>
      <c r="G166"/>
      <c r="H166"/>
      <c r="I166"/>
    </row>
    <row r="167" spans="1:9" x14ac:dyDescent="0.2">
      <c r="A167"/>
      <c r="B167"/>
      <c r="C167"/>
      <c r="D167"/>
      <c r="E167"/>
      <c r="F167"/>
      <c r="G167"/>
      <c r="H167"/>
      <c r="I167"/>
    </row>
    <row r="168" spans="1:9" x14ac:dyDescent="0.2">
      <c r="A168"/>
      <c r="B168"/>
      <c r="C168"/>
      <c r="D168"/>
      <c r="E168"/>
      <c r="F168"/>
      <c r="G168"/>
      <c r="H168"/>
      <c r="I168"/>
    </row>
    <row r="169" spans="1:9" x14ac:dyDescent="0.2">
      <c r="A169"/>
      <c r="B169"/>
      <c r="C169"/>
      <c r="D169"/>
      <c r="E169"/>
      <c r="F169"/>
      <c r="G169"/>
      <c r="H169"/>
      <c r="I169"/>
    </row>
    <row r="170" spans="1:9" x14ac:dyDescent="0.2">
      <c r="A170"/>
      <c r="B170"/>
      <c r="C170"/>
      <c r="D170"/>
      <c r="E170"/>
      <c r="F170"/>
      <c r="G170"/>
      <c r="H170"/>
      <c r="I170"/>
    </row>
    <row r="171" spans="1:9" x14ac:dyDescent="0.2">
      <c r="A171"/>
      <c r="B171"/>
      <c r="C171"/>
      <c r="D171"/>
      <c r="E171"/>
      <c r="F171"/>
      <c r="G171"/>
      <c r="H171"/>
      <c r="I171"/>
    </row>
    <row r="172" spans="1:9" x14ac:dyDescent="0.2">
      <c r="A172"/>
      <c r="B172"/>
      <c r="C172"/>
      <c r="D172"/>
      <c r="E172"/>
      <c r="F172"/>
      <c r="G172"/>
      <c r="H172"/>
      <c r="I172"/>
    </row>
    <row r="173" spans="1:9" x14ac:dyDescent="0.2">
      <c r="A173"/>
      <c r="B173"/>
      <c r="C173"/>
      <c r="D173"/>
      <c r="E173"/>
      <c r="F173"/>
      <c r="G173"/>
      <c r="H173"/>
      <c r="I173"/>
    </row>
    <row r="174" spans="1:9" x14ac:dyDescent="0.2">
      <c r="A174"/>
      <c r="B174"/>
      <c r="C174"/>
      <c r="D174"/>
      <c r="E174"/>
      <c r="F174"/>
      <c r="G174"/>
      <c r="H174"/>
      <c r="I174"/>
    </row>
    <row r="175" spans="1:9" x14ac:dyDescent="0.2">
      <c r="A175"/>
      <c r="B175"/>
      <c r="C175"/>
      <c r="D175"/>
      <c r="E175"/>
      <c r="F175"/>
      <c r="G175"/>
      <c r="H175"/>
      <c r="I175"/>
    </row>
    <row r="176" spans="1:9" x14ac:dyDescent="0.2">
      <c r="A176"/>
      <c r="B176"/>
      <c r="C176"/>
      <c r="D176"/>
      <c r="E176"/>
      <c r="F176"/>
      <c r="G176"/>
      <c r="H176"/>
      <c r="I176"/>
    </row>
    <row r="177" spans="1:9" x14ac:dyDescent="0.2">
      <c r="A177"/>
      <c r="B177"/>
      <c r="C177"/>
      <c r="D177"/>
      <c r="E177"/>
      <c r="F177"/>
      <c r="G177"/>
      <c r="H177"/>
      <c r="I177"/>
    </row>
    <row r="178" spans="1:9" x14ac:dyDescent="0.2">
      <c r="A178"/>
      <c r="B178"/>
      <c r="C178"/>
      <c r="D178"/>
      <c r="E178"/>
      <c r="F178"/>
      <c r="G178"/>
      <c r="H178"/>
      <c r="I178"/>
    </row>
    <row r="179" spans="1:9" x14ac:dyDescent="0.2">
      <c r="A179"/>
      <c r="B179"/>
      <c r="C179"/>
      <c r="D179"/>
      <c r="E179"/>
      <c r="F179"/>
      <c r="G179"/>
      <c r="H179"/>
      <c r="I179"/>
    </row>
    <row r="180" spans="1:9" x14ac:dyDescent="0.2">
      <c r="A180"/>
      <c r="B180"/>
      <c r="C180"/>
      <c r="D180"/>
      <c r="E180"/>
      <c r="F180"/>
      <c r="G180"/>
      <c r="H180"/>
      <c r="I180"/>
    </row>
    <row r="181" spans="1:9" x14ac:dyDescent="0.2">
      <c r="A181"/>
      <c r="B181"/>
      <c r="C181"/>
      <c r="D181"/>
      <c r="E181"/>
      <c r="F181"/>
      <c r="G181"/>
      <c r="H181"/>
      <c r="I181"/>
    </row>
    <row r="182" spans="1:9" x14ac:dyDescent="0.2">
      <c r="A182"/>
      <c r="B182"/>
      <c r="C182"/>
      <c r="D182"/>
      <c r="E182"/>
      <c r="F182"/>
      <c r="G182"/>
      <c r="H182"/>
      <c r="I182"/>
    </row>
    <row r="183" spans="1:9" x14ac:dyDescent="0.2">
      <c r="A183"/>
      <c r="B183"/>
      <c r="C183"/>
      <c r="D183"/>
      <c r="E183"/>
      <c r="F183"/>
      <c r="G183"/>
      <c r="H183"/>
      <c r="I183"/>
    </row>
    <row r="184" spans="1:9" x14ac:dyDescent="0.2">
      <c r="A184"/>
      <c r="B184"/>
      <c r="C184"/>
      <c r="D184"/>
      <c r="E184"/>
      <c r="F184"/>
      <c r="G184"/>
      <c r="H184"/>
      <c r="I184"/>
    </row>
    <row r="185" spans="1:9" x14ac:dyDescent="0.2">
      <c r="A185"/>
      <c r="B185"/>
      <c r="C185"/>
      <c r="D185"/>
      <c r="E185"/>
      <c r="F185"/>
      <c r="G185"/>
      <c r="H185"/>
      <c r="I185"/>
    </row>
    <row r="186" spans="1:9" x14ac:dyDescent="0.2">
      <c r="A186"/>
      <c r="B186"/>
      <c r="C186"/>
      <c r="D186"/>
      <c r="E186"/>
      <c r="F186"/>
      <c r="G186"/>
      <c r="H186"/>
      <c r="I186"/>
    </row>
    <row r="187" spans="1:9" x14ac:dyDescent="0.2">
      <c r="A187"/>
      <c r="B187"/>
      <c r="C187"/>
      <c r="D187"/>
      <c r="E187"/>
      <c r="F187"/>
      <c r="G187"/>
      <c r="H187"/>
      <c r="I187"/>
    </row>
    <row r="188" spans="1:9" x14ac:dyDescent="0.2">
      <c r="A188"/>
      <c r="B188"/>
      <c r="C188"/>
      <c r="D188"/>
      <c r="E188"/>
      <c r="F188"/>
      <c r="G188"/>
      <c r="H188"/>
      <c r="I188"/>
    </row>
    <row r="189" spans="1:9" x14ac:dyDescent="0.2">
      <c r="A189"/>
      <c r="B189"/>
      <c r="C189"/>
      <c r="D189"/>
      <c r="E189"/>
      <c r="F189"/>
      <c r="G189"/>
      <c r="H189"/>
      <c r="I189"/>
    </row>
    <row r="190" spans="1:9" x14ac:dyDescent="0.2">
      <c r="A190"/>
      <c r="B190"/>
      <c r="C190"/>
      <c r="D190"/>
      <c r="E190"/>
      <c r="F190"/>
      <c r="G190"/>
      <c r="H190"/>
      <c r="I190"/>
    </row>
    <row r="191" spans="1:9" x14ac:dyDescent="0.2">
      <c r="A191"/>
      <c r="B191"/>
      <c r="C191"/>
      <c r="D191"/>
      <c r="E191"/>
      <c r="F191"/>
      <c r="G191"/>
      <c r="H191"/>
      <c r="I191"/>
    </row>
    <row r="192" spans="1:9" x14ac:dyDescent="0.2">
      <c r="A192"/>
      <c r="B192"/>
      <c r="C192"/>
      <c r="D192"/>
      <c r="E192"/>
      <c r="F192"/>
      <c r="G192"/>
      <c r="H192"/>
      <c r="I192"/>
    </row>
    <row r="193" spans="1:9" x14ac:dyDescent="0.2">
      <c r="A193"/>
      <c r="B193"/>
      <c r="C193"/>
      <c r="D193"/>
      <c r="E193"/>
      <c r="F193"/>
      <c r="G193"/>
      <c r="H193"/>
      <c r="I193"/>
    </row>
    <row r="194" spans="1:9" x14ac:dyDescent="0.2">
      <c r="A194"/>
      <c r="B194"/>
      <c r="C194"/>
      <c r="D194"/>
      <c r="E194"/>
      <c r="F194"/>
      <c r="G194"/>
      <c r="H194"/>
      <c r="I194"/>
    </row>
    <row r="195" spans="1:9" x14ac:dyDescent="0.2">
      <c r="A195"/>
      <c r="B195"/>
      <c r="C195"/>
      <c r="D195"/>
      <c r="E195"/>
      <c r="F195"/>
      <c r="G195"/>
      <c r="H195"/>
      <c r="I195"/>
    </row>
    <row r="196" spans="1:9" x14ac:dyDescent="0.2">
      <c r="A196"/>
      <c r="B196"/>
      <c r="C196"/>
      <c r="D196"/>
      <c r="E196"/>
      <c r="F196"/>
      <c r="G196"/>
      <c r="H196"/>
      <c r="I196"/>
    </row>
    <row r="197" spans="1:9" x14ac:dyDescent="0.2">
      <c r="A197"/>
      <c r="B197"/>
      <c r="C197"/>
      <c r="D197"/>
      <c r="E197"/>
      <c r="F197"/>
      <c r="G197"/>
      <c r="H197"/>
      <c r="I197"/>
    </row>
    <row r="198" spans="1:9" x14ac:dyDescent="0.2">
      <c r="A198"/>
      <c r="B198"/>
      <c r="C198"/>
      <c r="D198"/>
      <c r="E198"/>
      <c r="F198"/>
      <c r="G198"/>
      <c r="H198"/>
      <c r="I198"/>
    </row>
    <row r="199" spans="1:9" x14ac:dyDescent="0.2">
      <c r="A199"/>
      <c r="B199"/>
      <c r="C199"/>
      <c r="D199"/>
      <c r="E199"/>
      <c r="F199"/>
      <c r="G199"/>
      <c r="H199"/>
      <c r="I199"/>
    </row>
    <row r="200" spans="1:9" x14ac:dyDescent="0.2">
      <c r="A200"/>
      <c r="B200"/>
      <c r="C200"/>
      <c r="D200"/>
      <c r="E200"/>
      <c r="F200"/>
      <c r="G200"/>
      <c r="H200"/>
      <c r="I200"/>
    </row>
    <row r="201" spans="1:9" x14ac:dyDescent="0.2">
      <c r="A201"/>
      <c r="B201"/>
      <c r="C201"/>
      <c r="D201"/>
      <c r="E201"/>
      <c r="F201"/>
      <c r="G201"/>
      <c r="H201"/>
      <c r="I201"/>
    </row>
    <row r="202" spans="1:9" x14ac:dyDescent="0.2">
      <c r="A202"/>
      <c r="B202"/>
      <c r="C202"/>
      <c r="D202"/>
      <c r="E202"/>
      <c r="F202"/>
      <c r="G202"/>
      <c r="H202"/>
      <c r="I202"/>
    </row>
    <row r="203" spans="1:9" x14ac:dyDescent="0.2">
      <c r="A203"/>
      <c r="B203"/>
      <c r="C203"/>
      <c r="D203"/>
      <c r="E203"/>
      <c r="F203"/>
      <c r="G203"/>
      <c r="H203"/>
      <c r="I203"/>
    </row>
    <row r="204" spans="1:9" x14ac:dyDescent="0.2">
      <c r="A204"/>
      <c r="B204"/>
      <c r="C204"/>
      <c r="D204"/>
      <c r="E204"/>
      <c r="F204"/>
      <c r="G204"/>
      <c r="H204"/>
      <c r="I204"/>
    </row>
    <row r="205" spans="1:9" x14ac:dyDescent="0.2">
      <c r="A205"/>
      <c r="B205"/>
      <c r="C205"/>
      <c r="D205"/>
      <c r="E205"/>
      <c r="F205"/>
      <c r="G205"/>
      <c r="H205"/>
      <c r="I205"/>
    </row>
    <row r="206" spans="1:9" x14ac:dyDescent="0.2">
      <c r="A206"/>
      <c r="B206"/>
      <c r="C206"/>
      <c r="D206"/>
      <c r="E206"/>
      <c r="F206"/>
      <c r="G206"/>
      <c r="H206"/>
      <c r="I206"/>
    </row>
    <row r="207" spans="1:9" x14ac:dyDescent="0.2">
      <c r="A207"/>
      <c r="B207"/>
      <c r="C207"/>
      <c r="D207"/>
      <c r="E207"/>
      <c r="F207"/>
      <c r="G207"/>
      <c r="H207"/>
      <c r="I207"/>
    </row>
    <row r="208" spans="1:9" x14ac:dyDescent="0.2">
      <c r="A208"/>
      <c r="B208"/>
      <c r="C208"/>
      <c r="D208"/>
      <c r="E208"/>
      <c r="F208"/>
      <c r="G208"/>
      <c r="H208"/>
      <c r="I208"/>
    </row>
    <row r="209" spans="1:9" x14ac:dyDescent="0.2">
      <c r="A209"/>
      <c r="B209"/>
      <c r="C209"/>
      <c r="D209"/>
      <c r="E209"/>
      <c r="F209"/>
      <c r="G209"/>
      <c r="H209"/>
      <c r="I209"/>
    </row>
    <row r="210" spans="1:9" x14ac:dyDescent="0.2">
      <c r="A210"/>
      <c r="B210"/>
      <c r="C210"/>
      <c r="D210"/>
      <c r="E210"/>
      <c r="F210"/>
      <c r="G210"/>
      <c r="H210"/>
      <c r="I210"/>
    </row>
    <row r="211" spans="1:9" x14ac:dyDescent="0.2">
      <c r="A211"/>
      <c r="B211"/>
      <c r="C211"/>
      <c r="D211"/>
      <c r="E211"/>
      <c r="F211"/>
      <c r="G211"/>
      <c r="H211"/>
      <c r="I211"/>
    </row>
    <row r="212" spans="1:9" x14ac:dyDescent="0.2">
      <c r="A212"/>
      <c r="B212"/>
      <c r="C212"/>
      <c r="D212"/>
      <c r="E212"/>
      <c r="F212"/>
      <c r="G212"/>
      <c r="H212"/>
      <c r="I212"/>
    </row>
    <row r="213" spans="1:9" x14ac:dyDescent="0.2">
      <c r="A213"/>
      <c r="B213"/>
      <c r="C213"/>
      <c r="D213"/>
      <c r="E213"/>
      <c r="F213"/>
      <c r="G213"/>
      <c r="H213"/>
      <c r="I213"/>
    </row>
    <row r="214" spans="1:9" x14ac:dyDescent="0.2">
      <c r="A214"/>
      <c r="B214"/>
      <c r="C214"/>
      <c r="D214"/>
      <c r="E214"/>
      <c r="F214"/>
      <c r="G214"/>
      <c r="H214"/>
      <c r="I214"/>
    </row>
    <row r="215" spans="1:9" x14ac:dyDescent="0.2">
      <c r="A215"/>
      <c r="B215"/>
      <c r="C215"/>
      <c r="D215"/>
      <c r="E215"/>
      <c r="F215"/>
      <c r="G215"/>
      <c r="H215"/>
      <c r="I215"/>
    </row>
    <row r="216" spans="1:9" x14ac:dyDescent="0.2">
      <c r="A216"/>
      <c r="B216"/>
      <c r="C216"/>
      <c r="D216"/>
      <c r="E216"/>
      <c r="F216"/>
      <c r="G216"/>
      <c r="H216"/>
      <c r="I216"/>
    </row>
    <row r="217" spans="1:9" x14ac:dyDescent="0.2">
      <c r="A217"/>
      <c r="B217"/>
      <c r="C217"/>
      <c r="D217"/>
      <c r="E217"/>
      <c r="F217"/>
      <c r="G217"/>
      <c r="H217"/>
      <c r="I217"/>
    </row>
    <row r="218" spans="1:9" x14ac:dyDescent="0.2">
      <c r="A218"/>
      <c r="B218"/>
      <c r="C218"/>
      <c r="D218"/>
      <c r="E218"/>
      <c r="F218"/>
      <c r="G218"/>
      <c r="H218"/>
      <c r="I218"/>
    </row>
    <row r="219" spans="1:9" x14ac:dyDescent="0.2">
      <c r="A219"/>
      <c r="B219"/>
      <c r="C219"/>
      <c r="D219"/>
      <c r="E219"/>
      <c r="F219"/>
      <c r="G219"/>
      <c r="H219"/>
      <c r="I219"/>
    </row>
    <row r="220" spans="1:9" x14ac:dyDescent="0.2">
      <c r="A220"/>
      <c r="B220"/>
      <c r="C220"/>
      <c r="D220"/>
      <c r="E220"/>
      <c r="F220"/>
      <c r="G220"/>
      <c r="H220"/>
      <c r="I220"/>
    </row>
    <row r="221" spans="1:9" x14ac:dyDescent="0.2">
      <c r="A221"/>
      <c r="B221"/>
      <c r="C221"/>
      <c r="D221"/>
      <c r="E221"/>
      <c r="F221"/>
      <c r="G221"/>
      <c r="H221"/>
      <c r="I221"/>
    </row>
    <row r="222" spans="1:9" x14ac:dyDescent="0.2">
      <c r="A222"/>
      <c r="B222"/>
      <c r="C222"/>
      <c r="D222"/>
      <c r="E222"/>
      <c r="F222"/>
      <c r="G222"/>
      <c r="H222"/>
      <c r="I222"/>
    </row>
    <row r="223" spans="1:9" x14ac:dyDescent="0.2">
      <c r="A223"/>
      <c r="B223"/>
      <c r="C223"/>
      <c r="D223"/>
      <c r="E223"/>
      <c r="F223"/>
      <c r="G223"/>
      <c r="H223"/>
      <c r="I223"/>
    </row>
    <row r="224" spans="1:9" x14ac:dyDescent="0.2">
      <c r="A224"/>
      <c r="B224"/>
      <c r="C224"/>
      <c r="D224"/>
      <c r="E224"/>
      <c r="F224"/>
      <c r="G224"/>
      <c r="H224"/>
      <c r="I224"/>
    </row>
    <row r="225" spans="1:9" x14ac:dyDescent="0.2">
      <c r="A225"/>
      <c r="B225"/>
      <c r="C225"/>
      <c r="D225"/>
      <c r="E225"/>
      <c r="F225"/>
      <c r="G225"/>
      <c r="H225"/>
      <c r="I225"/>
    </row>
    <row r="226" spans="1:9" x14ac:dyDescent="0.2">
      <c r="A226"/>
      <c r="B226"/>
      <c r="C226"/>
      <c r="D226"/>
      <c r="E226"/>
      <c r="F226"/>
      <c r="G226"/>
      <c r="H226"/>
      <c r="I226"/>
    </row>
    <row r="227" spans="1:9" x14ac:dyDescent="0.2">
      <c r="A227"/>
      <c r="B227"/>
      <c r="C227"/>
      <c r="D227"/>
      <c r="E227"/>
      <c r="F227"/>
      <c r="G227"/>
      <c r="H227"/>
      <c r="I227"/>
    </row>
    <row r="228" spans="1:9" x14ac:dyDescent="0.2">
      <c r="A228"/>
      <c r="B228"/>
      <c r="C228"/>
      <c r="D228"/>
      <c r="E228"/>
      <c r="F228"/>
      <c r="G228"/>
      <c r="H228"/>
      <c r="I228"/>
    </row>
    <row r="229" spans="1:9" x14ac:dyDescent="0.2">
      <c r="A229"/>
      <c r="B229"/>
      <c r="C229"/>
      <c r="D229"/>
      <c r="E229"/>
      <c r="F229"/>
      <c r="G229"/>
      <c r="H229"/>
      <c r="I229"/>
    </row>
    <row r="230" spans="1:9" x14ac:dyDescent="0.2">
      <c r="A230"/>
      <c r="B230"/>
      <c r="C230"/>
      <c r="D230"/>
      <c r="E230"/>
      <c r="F230"/>
      <c r="G230"/>
      <c r="H230"/>
      <c r="I23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977FE-FA93-40C7-B49D-C4F47F9A6EB2}">
  <dimension ref="A4:J233"/>
  <sheetViews>
    <sheetView topLeftCell="A101" workbookViewId="0">
      <selection activeCell="A15" sqref="A15"/>
    </sheetView>
  </sheetViews>
  <sheetFormatPr baseColWidth="10" defaultColWidth="9" defaultRowHeight="12.75" x14ac:dyDescent="0.2"/>
  <cols>
    <col min="1" max="1" width="20" style="1" bestFit="1" customWidth="1"/>
    <col min="2" max="2" width="43.6640625" style="1" bestFit="1" customWidth="1"/>
    <col min="3" max="3" width="87.83203125" style="1" bestFit="1" customWidth="1"/>
    <col min="4" max="4" width="17.1640625" style="2" bestFit="1" customWidth="1"/>
    <col min="5" max="8" width="15.6640625" style="2" customWidth="1"/>
    <col min="9" max="9" width="17.1640625" style="2" bestFit="1" customWidth="1"/>
    <col min="10" max="10" width="15.1640625" style="1" bestFit="1" customWidth="1"/>
    <col min="11" max="11" width="9" style="1"/>
    <col min="12" max="12" width="14.1640625" style="1" bestFit="1" customWidth="1"/>
    <col min="13" max="16384" width="9" style="1"/>
  </cols>
  <sheetData>
    <row r="4" spans="1:10" s="6" customFormat="1" ht="25.5" x14ac:dyDescent="0.2">
      <c r="A4" s="8" t="s">
        <v>48</v>
      </c>
      <c r="B4" s="6" t="s">
        <v>47</v>
      </c>
      <c r="C4" s="6" t="s">
        <v>46</v>
      </c>
      <c r="D4" s="7" t="s">
        <v>45</v>
      </c>
      <c r="E4" s="7" t="s">
        <v>44</v>
      </c>
      <c r="F4" s="7" t="s">
        <v>43</v>
      </c>
      <c r="G4" s="7" t="s">
        <v>42</v>
      </c>
      <c r="H4" s="7" t="s">
        <v>41</v>
      </c>
      <c r="I4" s="7" t="s">
        <v>40</v>
      </c>
      <c r="J4" s="6" t="s">
        <v>210</v>
      </c>
    </row>
    <row r="5" spans="1:10" x14ac:dyDescent="0.2">
      <c r="A5" s="5">
        <v>44958</v>
      </c>
      <c r="B5" s="1" t="s">
        <v>2</v>
      </c>
      <c r="C5" s="1" t="s">
        <v>164</v>
      </c>
      <c r="D5" s="2">
        <v>142694</v>
      </c>
      <c r="E5" s="2">
        <v>0</v>
      </c>
      <c r="F5" s="2">
        <v>0</v>
      </c>
      <c r="G5" s="1">
        <v>0</v>
      </c>
      <c r="H5" s="1">
        <v>0</v>
      </c>
      <c r="I5" s="12">
        <v>142694</v>
      </c>
      <c r="J5" s="1" t="s">
        <v>211</v>
      </c>
    </row>
    <row r="6" spans="1:10" x14ac:dyDescent="0.2">
      <c r="A6" s="5">
        <v>44986</v>
      </c>
      <c r="B6" s="1" t="s">
        <v>2</v>
      </c>
      <c r="C6" s="1" t="s">
        <v>133</v>
      </c>
      <c r="D6" s="2">
        <v>148007</v>
      </c>
      <c r="E6" s="2">
        <v>0</v>
      </c>
      <c r="F6" s="2">
        <v>0</v>
      </c>
      <c r="G6" s="2">
        <v>0</v>
      </c>
      <c r="H6" s="2">
        <v>0</v>
      </c>
      <c r="I6" s="12">
        <v>148007</v>
      </c>
      <c r="J6" s="1" t="s">
        <v>211</v>
      </c>
    </row>
    <row r="7" spans="1:10" x14ac:dyDescent="0.2">
      <c r="A7" s="5">
        <v>45017</v>
      </c>
      <c r="B7" s="1" t="s">
        <v>2</v>
      </c>
      <c r="C7" s="1" t="s">
        <v>39</v>
      </c>
      <c r="D7" s="2">
        <v>134873</v>
      </c>
      <c r="E7" s="2">
        <v>0</v>
      </c>
      <c r="F7" s="2">
        <v>0</v>
      </c>
      <c r="G7" s="2">
        <v>0</v>
      </c>
      <c r="H7" s="2">
        <v>0</v>
      </c>
      <c r="I7" s="2">
        <v>134873</v>
      </c>
      <c r="J7" s="1" t="s">
        <v>211</v>
      </c>
    </row>
    <row r="8" spans="1:10" x14ac:dyDescent="0.2">
      <c r="A8" s="5">
        <v>44927</v>
      </c>
      <c r="B8" s="1" t="s">
        <v>2</v>
      </c>
      <c r="C8" s="1" t="s">
        <v>185</v>
      </c>
      <c r="D8" s="2">
        <v>98366</v>
      </c>
      <c r="E8" s="2">
        <v>0</v>
      </c>
      <c r="F8" s="2">
        <v>0</v>
      </c>
      <c r="G8" s="2">
        <v>0</v>
      </c>
      <c r="H8" s="1">
        <v>0</v>
      </c>
      <c r="I8" s="12">
        <v>98366</v>
      </c>
      <c r="J8" s="1" t="s">
        <v>211</v>
      </c>
    </row>
    <row r="9" spans="1:10" x14ac:dyDescent="0.2">
      <c r="A9" s="5">
        <v>45047</v>
      </c>
      <c r="B9" s="1" t="s">
        <v>2</v>
      </c>
      <c r="C9" s="1" t="s">
        <v>49</v>
      </c>
      <c r="D9" s="2">
        <v>75672</v>
      </c>
      <c r="E9" s="2">
        <f>I9-D9</f>
        <v>18918</v>
      </c>
      <c r="I9" s="2">
        <v>94590</v>
      </c>
      <c r="J9" s="1" t="s">
        <v>211</v>
      </c>
    </row>
    <row r="10" spans="1:10" x14ac:dyDescent="0.2">
      <c r="A10" s="5">
        <v>45078</v>
      </c>
      <c r="B10" s="1" t="s">
        <v>2</v>
      </c>
      <c r="C10" s="1" t="s">
        <v>97</v>
      </c>
      <c r="D10" s="2">
        <v>144216</v>
      </c>
      <c r="E10" s="2">
        <v>36054</v>
      </c>
      <c r="F10" s="2">
        <v>0</v>
      </c>
      <c r="G10" s="2">
        <v>0</v>
      </c>
      <c r="H10" s="2">
        <v>0</v>
      </c>
      <c r="I10" s="12">
        <f>SUM(D10:H10)</f>
        <v>180270</v>
      </c>
      <c r="J10" s="1" t="s">
        <v>211</v>
      </c>
    </row>
    <row r="11" spans="1:10" x14ac:dyDescent="0.2">
      <c r="A11" s="5">
        <v>44958</v>
      </c>
      <c r="B11" s="1" t="s">
        <v>2</v>
      </c>
      <c r="C11" s="1" t="s">
        <v>162</v>
      </c>
      <c r="D11" s="2">
        <v>172673</v>
      </c>
      <c r="E11" s="2">
        <v>0</v>
      </c>
      <c r="F11" s="2">
        <v>0</v>
      </c>
      <c r="G11" s="1">
        <v>0</v>
      </c>
      <c r="H11" s="1">
        <v>0</v>
      </c>
      <c r="I11" s="12">
        <v>172673</v>
      </c>
      <c r="J11" s="1" t="s">
        <v>212</v>
      </c>
    </row>
    <row r="12" spans="1:10" x14ac:dyDescent="0.2">
      <c r="A12" s="5">
        <v>44986</v>
      </c>
      <c r="B12" s="1" t="s">
        <v>2</v>
      </c>
      <c r="C12" s="1" t="s">
        <v>131</v>
      </c>
      <c r="D12" s="2">
        <v>118988</v>
      </c>
      <c r="E12" s="2">
        <v>0</v>
      </c>
      <c r="F12" s="2">
        <v>0</v>
      </c>
      <c r="G12" s="2">
        <v>0</v>
      </c>
      <c r="H12" s="2">
        <v>0</v>
      </c>
      <c r="I12" s="12">
        <v>118988</v>
      </c>
      <c r="J12" s="1" t="s">
        <v>212</v>
      </c>
    </row>
    <row r="13" spans="1:10" x14ac:dyDescent="0.2">
      <c r="A13" s="5">
        <v>45017</v>
      </c>
      <c r="B13" s="1" t="s">
        <v>2</v>
      </c>
      <c r="C13" s="1" t="s">
        <v>38</v>
      </c>
      <c r="D13" s="2">
        <v>136570</v>
      </c>
      <c r="E13" s="2">
        <v>0</v>
      </c>
      <c r="F13" s="2">
        <v>0</v>
      </c>
      <c r="G13" s="2">
        <v>0</v>
      </c>
      <c r="H13" s="2">
        <v>0</v>
      </c>
      <c r="I13" s="2">
        <v>136570</v>
      </c>
      <c r="J13" s="1" t="s">
        <v>212</v>
      </c>
    </row>
    <row r="14" spans="1:10" x14ac:dyDescent="0.2">
      <c r="A14" s="5">
        <v>44927</v>
      </c>
      <c r="B14" s="1" t="s">
        <v>2</v>
      </c>
      <c r="C14" s="1" t="s">
        <v>183</v>
      </c>
      <c r="D14" s="2">
        <v>125829</v>
      </c>
      <c r="E14" s="2">
        <v>0</v>
      </c>
      <c r="F14" s="2">
        <v>0</v>
      </c>
      <c r="G14" s="2">
        <v>0</v>
      </c>
      <c r="H14" s="1">
        <v>0</v>
      </c>
      <c r="I14" s="12">
        <v>125829</v>
      </c>
      <c r="J14" s="1" t="s">
        <v>212</v>
      </c>
    </row>
    <row r="15" spans="1:10" x14ac:dyDescent="0.2">
      <c r="A15" s="5">
        <v>45017</v>
      </c>
      <c r="B15" s="1" t="s">
        <v>2</v>
      </c>
      <c r="C15" s="1" t="s">
        <v>37</v>
      </c>
      <c r="D15" s="2">
        <v>49507</v>
      </c>
      <c r="E15" s="2">
        <v>0</v>
      </c>
      <c r="F15" s="2">
        <v>0</v>
      </c>
      <c r="G15" s="2">
        <v>0</v>
      </c>
      <c r="H15" s="2">
        <v>0</v>
      </c>
      <c r="I15" s="2">
        <v>49507</v>
      </c>
      <c r="J15" s="1" t="s">
        <v>212</v>
      </c>
    </row>
    <row r="16" spans="1:10" x14ac:dyDescent="0.2">
      <c r="A16" s="5">
        <v>45047</v>
      </c>
      <c r="B16" s="1" t="s">
        <v>2</v>
      </c>
      <c r="C16" s="1" t="s">
        <v>50</v>
      </c>
      <c r="D16" s="2">
        <v>193817.60000000001</v>
      </c>
      <c r="E16" s="2">
        <f>I16-D16</f>
        <v>48454.399999999994</v>
      </c>
      <c r="I16" s="2">
        <v>242272</v>
      </c>
      <c r="J16" s="1" t="s">
        <v>212</v>
      </c>
    </row>
    <row r="17" spans="1:10" x14ac:dyDescent="0.2">
      <c r="A17" s="5">
        <v>45078</v>
      </c>
      <c r="B17" s="1" t="s">
        <v>2</v>
      </c>
      <c r="C17" s="1" t="s">
        <v>98</v>
      </c>
      <c r="D17" s="2">
        <v>143542.39999999999</v>
      </c>
      <c r="E17" s="2">
        <v>35885.599999999999</v>
      </c>
      <c r="F17" s="2">
        <v>0</v>
      </c>
      <c r="G17" s="2">
        <v>0</v>
      </c>
      <c r="H17" s="2">
        <v>0</v>
      </c>
      <c r="I17" s="12">
        <f>SUM(D17:H17)</f>
        <v>179428</v>
      </c>
      <c r="J17" s="1" t="s">
        <v>212</v>
      </c>
    </row>
    <row r="18" spans="1:10" x14ac:dyDescent="0.2">
      <c r="A18" s="5">
        <v>44958</v>
      </c>
      <c r="B18" s="1" t="s">
        <v>2</v>
      </c>
      <c r="C18" s="1" t="s">
        <v>166</v>
      </c>
      <c r="D18" s="2">
        <v>160485</v>
      </c>
      <c r="E18" s="2">
        <v>0</v>
      </c>
      <c r="F18" s="2">
        <v>0</v>
      </c>
      <c r="G18" s="1">
        <v>0</v>
      </c>
      <c r="H18" s="1">
        <v>0</v>
      </c>
      <c r="I18" s="12">
        <v>160485</v>
      </c>
      <c r="J18" s="1" t="s">
        <v>213</v>
      </c>
    </row>
    <row r="19" spans="1:10" x14ac:dyDescent="0.2">
      <c r="A19" s="5">
        <v>44986</v>
      </c>
      <c r="B19" s="1" t="s">
        <v>2</v>
      </c>
      <c r="C19" s="1" t="s">
        <v>135</v>
      </c>
      <c r="D19" s="2">
        <v>192759</v>
      </c>
      <c r="E19" s="2">
        <v>0</v>
      </c>
      <c r="F19" s="2">
        <v>0</v>
      </c>
      <c r="G19" s="2">
        <v>0</v>
      </c>
      <c r="H19" s="2">
        <v>0</v>
      </c>
      <c r="I19" s="12">
        <v>192759</v>
      </c>
      <c r="J19" s="1" t="s">
        <v>213</v>
      </c>
    </row>
    <row r="20" spans="1:10" x14ac:dyDescent="0.2">
      <c r="A20" s="5">
        <v>45017</v>
      </c>
      <c r="B20" s="1" t="s">
        <v>2</v>
      </c>
      <c r="C20" s="1" t="s">
        <v>36</v>
      </c>
      <c r="D20" s="2">
        <v>163947</v>
      </c>
      <c r="E20" s="2">
        <v>0</v>
      </c>
      <c r="F20" s="2">
        <v>0</v>
      </c>
      <c r="G20" s="2">
        <v>0</v>
      </c>
      <c r="H20" s="2">
        <v>0</v>
      </c>
      <c r="I20" s="2">
        <v>163947</v>
      </c>
      <c r="J20" s="1" t="s">
        <v>213</v>
      </c>
    </row>
    <row r="21" spans="1:10" x14ac:dyDescent="0.2">
      <c r="A21" s="5">
        <v>44927</v>
      </c>
      <c r="B21" s="1" t="s">
        <v>2</v>
      </c>
      <c r="C21" s="1" t="s">
        <v>187</v>
      </c>
      <c r="D21" s="2">
        <v>158450</v>
      </c>
      <c r="E21" s="2">
        <v>0</v>
      </c>
      <c r="F21" s="2">
        <v>0</v>
      </c>
      <c r="G21" s="2">
        <v>0</v>
      </c>
      <c r="H21" s="1">
        <v>0</v>
      </c>
      <c r="I21" s="12">
        <v>158450</v>
      </c>
      <c r="J21" s="1" t="s">
        <v>213</v>
      </c>
    </row>
    <row r="22" spans="1:10" x14ac:dyDescent="0.2">
      <c r="A22" s="5">
        <v>45047</v>
      </c>
      <c r="B22" s="1" t="s">
        <v>2</v>
      </c>
      <c r="C22" s="1" t="s">
        <v>51</v>
      </c>
      <c r="D22" s="2">
        <v>160028</v>
      </c>
      <c r="E22" s="2">
        <f>I22-D22</f>
        <v>40007</v>
      </c>
      <c r="I22" s="2">
        <v>200035</v>
      </c>
      <c r="J22" s="1" t="s">
        <v>213</v>
      </c>
    </row>
    <row r="23" spans="1:10" x14ac:dyDescent="0.2">
      <c r="A23" s="5">
        <v>45078</v>
      </c>
      <c r="B23" s="1" t="s">
        <v>2</v>
      </c>
      <c r="C23" s="1" t="s">
        <v>110</v>
      </c>
      <c r="D23" s="2">
        <v>192840</v>
      </c>
      <c r="E23" s="2">
        <v>48210</v>
      </c>
      <c r="F23" s="2">
        <v>0</v>
      </c>
      <c r="G23" s="2">
        <v>0</v>
      </c>
      <c r="H23" s="2">
        <v>0</v>
      </c>
      <c r="I23" s="12">
        <f>SUM(D23:H23)</f>
        <v>241050</v>
      </c>
      <c r="J23" s="1" t="s">
        <v>213</v>
      </c>
    </row>
    <row r="24" spans="1:10" x14ac:dyDescent="0.2">
      <c r="A24" s="5">
        <v>45017</v>
      </c>
      <c r="B24" s="1" t="s">
        <v>2</v>
      </c>
      <c r="C24" s="1" t="s">
        <v>35</v>
      </c>
      <c r="D24" s="2">
        <v>50000</v>
      </c>
      <c r="E24" s="2">
        <v>0</v>
      </c>
      <c r="F24" s="2">
        <v>0</v>
      </c>
      <c r="G24" s="2">
        <v>0</v>
      </c>
      <c r="H24" s="2">
        <v>0</v>
      </c>
      <c r="I24" s="2">
        <v>50000</v>
      </c>
      <c r="J24" s="1" t="s">
        <v>214</v>
      </c>
    </row>
    <row r="25" spans="1:10" x14ac:dyDescent="0.2">
      <c r="A25" s="5">
        <v>44958</v>
      </c>
      <c r="B25" s="1" t="s">
        <v>2</v>
      </c>
      <c r="C25" s="1" t="s">
        <v>169</v>
      </c>
      <c r="D25" s="2">
        <v>141634</v>
      </c>
      <c r="E25" s="2">
        <v>0</v>
      </c>
      <c r="F25" s="2">
        <v>0</v>
      </c>
      <c r="G25" s="1">
        <v>0</v>
      </c>
      <c r="H25" s="1">
        <v>0</v>
      </c>
      <c r="I25" s="12">
        <v>141634</v>
      </c>
      <c r="J25" s="1" t="s">
        <v>214</v>
      </c>
    </row>
    <row r="26" spans="1:10" x14ac:dyDescent="0.2">
      <c r="A26" s="5">
        <v>44986</v>
      </c>
      <c r="B26" s="1" t="s">
        <v>2</v>
      </c>
      <c r="C26" s="1" t="s">
        <v>138</v>
      </c>
      <c r="D26" s="2">
        <v>155886</v>
      </c>
      <c r="E26" s="2">
        <v>0</v>
      </c>
      <c r="F26" s="2">
        <v>0</v>
      </c>
      <c r="G26" s="2">
        <v>0</v>
      </c>
      <c r="H26" s="2">
        <v>0</v>
      </c>
      <c r="I26" s="12">
        <v>155886</v>
      </c>
      <c r="J26" s="1" t="s">
        <v>214</v>
      </c>
    </row>
    <row r="27" spans="1:10" x14ac:dyDescent="0.2">
      <c r="A27" s="5">
        <v>45017</v>
      </c>
      <c r="B27" s="1" t="s">
        <v>2</v>
      </c>
      <c r="C27" s="1" t="s">
        <v>34</v>
      </c>
      <c r="D27" s="2">
        <v>152051</v>
      </c>
      <c r="E27" s="2">
        <v>0</v>
      </c>
      <c r="F27" s="2">
        <v>0</v>
      </c>
      <c r="G27" s="2">
        <v>0</v>
      </c>
      <c r="H27" s="2">
        <v>0</v>
      </c>
      <c r="I27" s="2">
        <v>152051</v>
      </c>
      <c r="J27" s="1" t="s">
        <v>214</v>
      </c>
    </row>
    <row r="28" spans="1:10" x14ac:dyDescent="0.2">
      <c r="A28" s="5">
        <v>44927</v>
      </c>
      <c r="B28" s="1" t="s">
        <v>2</v>
      </c>
      <c r="C28" s="1" t="s">
        <v>189</v>
      </c>
      <c r="D28" s="2">
        <v>137782</v>
      </c>
      <c r="E28" s="2">
        <v>0</v>
      </c>
      <c r="F28" s="2">
        <v>0</v>
      </c>
      <c r="G28" s="2">
        <v>0</v>
      </c>
      <c r="H28" s="1">
        <v>0</v>
      </c>
      <c r="I28" s="12">
        <v>137782</v>
      </c>
      <c r="J28" s="1" t="s">
        <v>214</v>
      </c>
    </row>
    <row r="29" spans="1:10" x14ac:dyDescent="0.2">
      <c r="A29" s="5">
        <v>45047</v>
      </c>
      <c r="B29" s="1" t="s">
        <v>2</v>
      </c>
      <c r="C29" s="1" t="s">
        <v>52</v>
      </c>
      <c r="D29" s="2">
        <v>214780.79999999999</v>
      </c>
      <c r="E29" s="2">
        <f>I29-D29</f>
        <v>53695.200000000012</v>
      </c>
      <c r="I29" s="2">
        <v>268476</v>
      </c>
      <c r="J29" s="1" t="s">
        <v>214</v>
      </c>
    </row>
    <row r="30" spans="1:10" x14ac:dyDescent="0.2">
      <c r="A30" s="5">
        <v>45078</v>
      </c>
      <c r="B30" s="1" t="s">
        <v>2</v>
      </c>
      <c r="C30" s="1" t="s">
        <v>99</v>
      </c>
      <c r="D30" s="2">
        <v>166529.60000000001</v>
      </c>
      <c r="E30" s="2">
        <v>41632.400000000001</v>
      </c>
      <c r="F30" s="2">
        <v>0</v>
      </c>
      <c r="G30" s="2">
        <v>0</v>
      </c>
      <c r="H30" s="2">
        <v>0</v>
      </c>
      <c r="I30" s="12">
        <f>SUM(D30:H30)</f>
        <v>208162</v>
      </c>
      <c r="J30" s="1" t="s">
        <v>214</v>
      </c>
    </row>
    <row r="31" spans="1:10" x14ac:dyDescent="0.2">
      <c r="A31" s="5">
        <v>44958</v>
      </c>
      <c r="B31" s="1" t="s">
        <v>2</v>
      </c>
      <c r="C31" s="1" t="s">
        <v>147</v>
      </c>
      <c r="D31" s="2">
        <v>1200000</v>
      </c>
      <c r="E31" s="2">
        <v>0</v>
      </c>
      <c r="F31" s="2">
        <v>0</v>
      </c>
      <c r="G31" s="1">
        <v>0</v>
      </c>
      <c r="H31" s="1">
        <v>0</v>
      </c>
      <c r="I31" s="12">
        <v>1200000</v>
      </c>
      <c r="J31" s="1" t="s">
        <v>215</v>
      </c>
    </row>
    <row r="32" spans="1:10" x14ac:dyDescent="0.2">
      <c r="A32" s="5">
        <v>44986</v>
      </c>
      <c r="B32" s="1" t="s">
        <v>2</v>
      </c>
      <c r="C32" s="1" t="s">
        <v>116</v>
      </c>
      <c r="D32" s="2">
        <v>1200000</v>
      </c>
      <c r="E32" s="2">
        <v>0</v>
      </c>
      <c r="F32" s="2">
        <v>0</v>
      </c>
      <c r="G32" s="2">
        <v>0</v>
      </c>
      <c r="H32" s="2">
        <v>0</v>
      </c>
      <c r="I32" s="12">
        <v>1200000</v>
      </c>
      <c r="J32" s="1" t="s">
        <v>215</v>
      </c>
    </row>
    <row r="33" spans="1:10" x14ac:dyDescent="0.2">
      <c r="A33" s="5">
        <v>45017</v>
      </c>
      <c r="B33" s="4" t="s">
        <v>2</v>
      </c>
      <c r="C33" s="4" t="s">
        <v>33</v>
      </c>
      <c r="D33" s="3">
        <v>1200000</v>
      </c>
      <c r="E33" s="3">
        <v>0</v>
      </c>
      <c r="F33" s="3">
        <v>0</v>
      </c>
      <c r="G33" s="3">
        <v>0</v>
      </c>
      <c r="H33" s="3">
        <v>0</v>
      </c>
      <c r="I33" s="3">
        <v>1200000</v>
      </c>
      <c r="J33" s="1" t="s">
        <v>215</v>
      </c>
    </row>
    <row r="34" spans="1:10" x14ac:dyDescent="0.2">
      <c r="A34" s="5">
        <v>45047</v>
      </c>
      <c r="B34" s="1" t="s">
        <v>2</v>
      </c>
      <c r="C34" s="1" t="s">
        <v>0</v>
      </c>
      <c r="D34" s="2">
        <v>1118400</v>
      </c>
      <c r="E34" s="2">
        <f>I34-D34</f>
        <v>279600</v>
      </c>
      <c r="I34" s="2">
        <v>1398000</v>
      </c>
      <c r="J34" s="1" t="s">
        <v>215</v>
      </c>
    </row>
    <row r="35" spans="1:10" x14ac:dyDescent="0.2">
      <c r="A35" s="5">
        <v>44958</v>
      </c>
      <c r="B35" s="1" t="s">
        <v>2</v>
      </c>
      <c r="C35" s="1" t="s">
        <v>177</v>
      </c>
      <c r="D35" s="2">
        <v>303748</v>
      </c>
      <c r="E35" s="2">
        <v>0</v>
      </c>
      <c r="F35" s="2">
        <v>0</v>
      </c>
      <c r="G35" s="1">
        <v>0</v>
      </c>
      <c r="H35" s="1">
        <v>0</v>
      </c>
      <c r="I35" s="12">
        <v>303748</v>
      </c>
      <c r="J35" s="1" t="s">
        <v>215</v>
      </c>
    </row>
    <row r="36" spans="1:10" x14ac:dyDescent="0.2">
      <c r="A36" s="5">
        <v>44927</v>
      </c>
      <c r="B36" s="1" t="s">
        <v>2</v>
      </c>
      <c r="C36" s="1" t="s">
        <v>180</v>
      </c>
      <c r="D36" s="2">
        <v>265531</v>
      </c>
      <c r="E36" s="2">
        <v>0</v>
      </c>
      <c r="F36" s="2">
        <v>0</v>
      </c>
      <c r="G36" s="2">
        <v>0</v>
      </c>
      <c r="H36" s="1">
        <v>0</v>
      </c>
      <c r="I36" s="12">
        <v>265531</v>
      </c>
      <c r="J36" s="1" t="s">
        <v>215</v>
      </c>
    </row>
    <row r="37" spans="1:10" x14ac:dyDescent="0.2">
      <c r="A37" s="5">
        <v>44958</v>
      </c>
      <c r="B37" s="1" t="s">
        <v>2</v>
      </c>
      <c r="C37" s="1" t="s">
        <v>156</v>
      </c>
      <c r="D37" s="2">
        <v>169790</v>
      </c>
      <c r="E37" s="2">
        <v>0</v>
      </c>
      <c r="F37" s="2">
        <v>0</v>
      </c>
      <c r="G37" s="1">
        <v>0</v>
      </c>
      <c r="H37" s="1">
        <v>0</v>
      </c>
      <c r="I37" s="12">
        <v>169790</v>
      </c>
      <c r="J37" s="1" t="s">
        <v>216</v>
      </c>
    </row>
    <row r="38" spans="1:10" x14ac:dyDescent="0.2">
      <c r="A38" s="5">
        <v>44986</v>
      </c>
      <c r="B38" s="1" t="s">
        <v>2</v>
      </c>
      <c r="C38" s="1" t="s">
        <v>125</v>
      </c>
      <c r="D38" s="2">
        <v>188668</v>
      </c>
      <c r="E38" s="2">
        <v>0</v>
      </c>
      <c r="F38" s="2">
        <v>0</v>
      </c>
      <c r="G38" s="2">
        <v>0</v>
      </c>
      <c r="H38" s="2">
        <v>0</v>
      </c>
      <c r="I38" s="12">
        <v>188668</v>
      </c>
      <c r="J38" s="1" t="s">
        <v>216</v>
      </c>
    </row>
    <row r="39" spans="1:10" x14ac:dyDescent="0.2">
      <c r="A39" s="5">
        <v>45017</v>
      </c>
      <c r="B39" s="1" t="s">
        <v>2</v>
      </c>
      <c r="C39" s="1" t="s">
        <v>32</v>
      </c>
      <c r="D39" s="2">
        <v>232411</v>
      </c>
      <c r="E39" s="2">
        <v>0</v>
      </c>
      <c r="F39" s="2">
        <v>0</v>
      </c>
      <c r="G39" s="2">
        <v>0</v>
      </c>
      <c r="H39" s="2">
        <v>0</v>
      </c>
      <c r="I39" s="2">
        <v>232411</v>
      </c>
      <c r="J39" s="1" t="s">
        <v>216</v>
      </c>
    </row>
    <row r="40" spans="1:10" x14ac:dyDescent="0.2">
      <c r="A40" s="5">
        <v>44927</v>
      </c>
      <c r="B40" s="1" t="s">
        <v>2</v>
      </c>
      <c r="C40" s="1" t="s">
        <v>205</v>
      </c>
      <c r="D40" s="2">
        <v>161575</v>
      </c>
      <c r="E40" s="2">
        <v>0</v>
      </c>
      <c r="F40" s="2">
        <v>0</v>
      </c>
      <c r="G40" s="2">
        <v>0</v>
      </c>
      <c r="H40" s="1">
        <v>0</v>
      </c>
      <c r="I40" s="12">
        <v>161575</v>
      </c>
      <c r="J40" s="1" t="s">
        <v>216</v>
      </c>
    </row>
    <row r="41" spans="1:10" x14ac:dyDescent="0.2">
      <c r="A41" s="5">
        <v>45047</v>
      </c>
      <c r="B41" s="1" t="s">
        <v>2</v>
      </c>
      <c r="C41" s="1" t="s">
        <v>53</v>
      </c>
      <c r="D41" s="2">
        <v>216861.6</v>
      </c>
      <c r="E41" s="2">
        <f>I41-D41</f>
        <v>54215.399999999994</v>
      </c>
      <c r="I41" s="2">
        <v>271077</v>
      </c>
      <c r="J41" s="1" t="s">
        <v>216</v>
      </c>
    </row>
    <row r="42" spans="1:10" x14ac:dyDescent="0.2">
      <c r="A42" s="5">
        <v>45078</v>
      </c>
      <c r="B42" s="1" t="s">
        <v>2</v>
      </c>
      <c r="C42" s="1" t="s">
        <v>94</v>
      </c>
      <c r="D42" s="2">
        <v>253414.39999999999</v>
      </c>
      <c r="E42" s="2">
        <v>63353.599999999999</v>
      </c>
      <c r="F42" s="2">
        <v>0</v>
      </c>
      <c r="G42" s="2">
        <v>0</v>
      </c>
      <c r="H42" s="2">
        <v>0</v>
      </c>
      <c r="I42" s="12">
        <f>SUM(D42:H42)</f>
        <v>316768</v>
      </c>
      <c r="J42" s="1" t="s">
        <v>216</v>
      </c>
    </row>
    <row r="43" spans="1:10" x14ac:dyDescent="0.2">
      <c r="A43" s="5">
        <v>44958</v>
      </c>
      <c r="B43" s="1" t="s">
        <v>2</v>
      </c>
      <c r="C43" s="1" t="s">
        <v>150</v>
      </c>
      <c r="D43" s="2">
        <v>208401</v>
      </c>
      <c r="E43" s="2">
        <v>0</v>
      </c>
      <c r="F43" s="2">
        <v>0</v>
      </c>
      <c r="G43" s="1">
        <v>0</v>
      </c>
      <c r="H43" s="1">
        <v>0</v>
      </c>
      <c r="I43" s="12">
        <v>208401</v>
      </c>
      <c r="J43" s="1" t="s">
        <v>217</v>
      </c>
    </row>
    <row r="44" spans="1:10" x14ac:dyDescent="0.2">
      <c r="A44" s="5">
        <v>44986</v>
      </c>
      <c r="B44" s="1" t="s">
        <v>2</v>
      </c>
      <c r="C44" s="1" t="s">
        <v>119</v>
      </c>
      <c r="D44" s="2">
        <v>219804</v>
      </c>
      <c r="E44" s="2">
        <v>0</v>
      </c>
      <c r="F44" s="2">
        <v>0</v>
      </c>
      <c r="G44" s="2">
        <v>0</v>
      </c>
      <c r="H44" s="2">
        <v>0</v>
      </c>
      <c r="I44" s="12">
        <v>219804</v>
      </c>
      <c r="J44" s="1" t="s">
        <v>217</v>
      </c>
    </row>
    <row r="45" spans="1:10" x14ac:dyDescent="0.2">
      <c r="A45" s="5">
        <v>45017</v>
      </c>
      <c r="B45" s="1" t="s">
        <v>2</v>
      </c>
      <c r="C45" s="1" t="s">
        <v>31</v>
      </c>
      <c r="D45" s="2">
        <v>217122</v>
      </c>
      <c r="E45" s="2">
        <v>0</v>
      </c>
      <c r="F45" s="2">
        <v>0</v>
      </c>
      <c r="G45" s="2">
        <v>0</v>
      </c>
      <c r="H45" s="2">
        <v>0</v>
      </c>
      <c r="I45" s="2">
        <v>217122</v>
      </c>
      <c r="J45" s="1" t="s">
        <v>217</v>
      </c>
    </row>
    <row r="46" spans="1:10" x14ac:dyDescent="0.2">
      <c r="A46" s="5">
        <v>44927</v>
      </c>
      <c r="B46" s="1" t="s">
        <v>2</v>
      </c>
      <c r="C46" s="1" t="s">
        <v>199</v>
      </c>
      <c r="D46" s="2">
        <v>200079</v>
      </c>
      <c r="E46" s="2">
        <v>0</v>
      </c>
      <c r="F46" s="2">
        <v>0</v>
      </c>
      <c r="G46" s="2">
        <v>0</v>
      </c>
      <c r="H46" s="1">
        <v>0</v>
      </c>
      <c r="I46" s="12">
        <v>200079</v>
      </c>
      <c r="J46" s="1" t="s">
        <v>217</v>
      </c>
    </row>
    <row r="47" spans="1:10" x14ac:dyDescent="0.2">
      <c r="A47" s="5">
        <v>45047</v>
      </c>
      <c r="B47" s="1" t="s">
        <v>2</v>
      </c>
      <c r="C47" s="1" t="s">
        <v>54</v>
      </c>
      <c r="D47" s="2">
        <v>88371.199999999997</v>
      </c>
      <c r="E47" s="2">
        <f>I47-D47</f>
        <v>22092.800000000003</v>
      </c>
      <c r="I47" s="2">
        <v>110464</v>
      </c>
      <c r="J47" s="1" t="s">
        <v>217</v>
      </c>
    </row>
    <row r="48" spans="1:10" x14ac:dyDescent="0.2">
      <c r="A48" s="5">
        <v>45078</v>
      </c>
      <c r="B48" s="1" t="s">
        <v>2</v>
      </c>
      <c r="C48" s="1" t="s">
        <v>88</v>
      </c>
      <c r="D48" s="2">
        <v>238818.4</v>
      </c>
      <c r="E48" s="2">
        <v>59704.6</v>
      </c>
      <c r="F48" s="2">
        <v>0</v>
      </c>
      <c r="G48" s="2">
        <v>0</v>
      </c>
      <c r="H48" s="2">
        <v>0</v>
      </c>
      <c r="I48" s="12">
        <f>SUM(D48:H48)</f>
        <v>298523</v>
      </c>
      <c r="J48" s="1" t="s">
        <v>217</v>
      </c>
    </row>
    <row r="49" spans="1:10" x14ac:dyDescent="0.2">
      <c r="A49" s="5">
        <v>44958</v>
      </c>
      <c r="B49" s="1" t="s">
        <v>2</v>
      </c>
      <c r="C49" s="1" t="s">
        <v>151</v>
      </c>
      <c r="D49" s="2">
        <v>154480</v>
      </c>
      <c r="E49" s="2">
        <v>0</v>
      </c>
      <c r="F49" s="2">
        <v>0</v>
      </c>
      <c r="G49" s="1">
        <v>0</v>
      </c>
      <c r="H49" s="1">
        <v>0</v>
      </c>
      <c r="I49" s="12">
        <v>154480</v>
      </c>
      <c r="J49" s="1" t="s">
        <v>221</v>
      </c>
    </row>
    <row r="50" spans="1:10" x14ac:dyDescent="0.2">
      <c r="A50" s="5">
        <v>44986</v>
      </c>
      <c r="B50" s="1" t="s">
        <v>2</v>
      </c>
      <c r="C50" s="1" t="s">
        <v>120</v>
      </c>
      <c r="D50" s="2">
        <v>162747</v>
      </c>
      <c r="E50" s="2">
        <v>0</v>
      </c>
      <c r="F50" s="2">
        <v>0</v>
      </c>
      <c r="G50" s="2">
        <v>0</v>
      </c>
      <c r="H50" s="2">
        <v>0</v>
      </c>
      <c r="I50" s="12">
        <v>162747</v>
      </c>
      <c r="J50" s="1" t="s">
        <v>221</v>
      </c>
    </row>
    <row r="51" spans="1:10" x14ac:dyDescent="0.2">
      <c r="A51" s="5">
        <v>45017</v>
      </c>
      <c r="B51" s="1" t="s">
        <v>2</v>
      </c>
      <c r="C51" s="1" t="s">
        <v>30</v>
      </c>
      <c r="D51" s="2">
        <v>174528</v>
      </c>
      <c r="E51" s="2">
        <v>0</v>
      </c>
      <c r="F51" s="2">
        <v>0</v>
      </c>
      <c r="G51" s="2">
        <v>0</v>
      </c>
      <c r="H51" s="2">
        <v>0</v>
      </c>
      <c r="I51" s="2">
        <v>174528</v>
      </c>
      <c r="J51" s="1" t="s">
        <v>221</v>
      </c>
    </row>
    <row r="52" spans="1:10" x14ac:dyDescent="0.2">
      <c r="A52" s="5">
        <v>44927</v>
      </c>
      <c r="B52" s="1" t="s">
        <v>2</v>
      </c>
      <c r="C52" s="1" t="s">
        <v>200</v>
      </c>
      <c r="D52" s="2">
        <v>154338</v>
      </c>
      <c r="E52" s="2">
        <v>0</v>
      </c>
      <c r="F52" s="2">
        <v>0</v>
      </c>
      <c r="G52" s="2">
        <v>0</v>
      </c>
      <c r="H52" s="1">
        <v>0</v>
      </c>
      <c r="I52" s="12">
        <v>154338</v>
      </c>
      <c r="J52" s="1" t="s">
        <v>221</v>
      </c>
    </row>
    <row r="53" spans="1:10" x14ac:dyDescent="0.2">
      <c r="A53" s="5">
        <v>45047</v>
      </c>
      <c r="B53" s="1" t="s">
        <v>2</v>
      </c>
      <c r="C53" s="1" t="s">
        <v>55</v>
      </c>
      <c r="D53" s="2">
        <v>92510.399999999994</v>
      </c>
      <c r="E53" s="2">
        <f>I53-D53</f>
        <v>23127.600000000006</v>
      </c>
      <c r="I53" s="2">
        <v>115638</v>
      </c>
      <c r="J53" s="1" t="s">
        <v>221</v>
      </c>
    </row>
    <row r="54" spans="1:10" x14ac:dyDescent="0.2">
      <c r="A54" s="5">
        <v>45078</v>
      </c>
      <c r="B54" s="1" t="s">
        <v>2</v>
      </c>
      <c r="C54" s="1" t="s">
        <v>89</v>
      </c>
      <c r="D54" s="2">
        <v>153710.39999999999</v>
      </c>
      <c r="E54" s="2">
        <v>38427.599999999999</v>
      </c>
      <c r="F54" s="2">
        <v>0</v>
      </c>
      <c r="G54" s="2">
        <v>0</v>
      </c>
      <c r="H54" s="2">
        <v>0</v>
      </c>
      <c r="I54" s="12">
        <f>SUM(D54:H54)</f>
        <v>192138</v>
      </c>
      <c r="J54" s="1" t="s">
        <v>221</v>
      </c>
    </row>
    <row r="55" spans="1:10" x14ac:dyDescent="0.2">
      <c r="A55" s="5">
        <v>45047</v>
      </c>
      <c r="B55" s="1" t="s">
        <v>2</v>
      </c>
      <c r="C55" s="1" t="s">
        <v>56</v>
      </c>
      <c r="D55" s="2">
        <v>169000.8</v>
      </c>
      <c r="E55" s="2">
        <f>I55-D55</f>
        <v>42250.200000000012</v>
      </c>
      <c r="I55" s="2">
        <v>211251</v>
      </c>
      <c r="J55" s="1" t="s">
        <v>218</v>
      </c>
    </row>
    <row r="56" spans="1:10" x14ac:dyDescent="0.2">
      <c r="A56" s="5">
        <v>45078</v>
      </c>
      <c r="B56" s="1" t="s">
        <v>2</v>
      </c>
      <c r="C56" s="1" t="s">
        <v>102</v>
      </c>
      <c r="D56" s="2">
        <v>140876</v>
      </c>
      <c r="E56" s="2">
        <v>35219</v>
      </c>
      <c r="F56" s="2">
        <v>0</v>
      </c>
      <c r="G56" s="2">
        <v>0</v>
      </c>
      <c r="H56" s="2">
        <v>0</v>
      </c>
      <c r="I56" s="12">
        <f>SUM(D56:H56)</f>
        <v>176095</v>
      </c>
      <c r="J56" s="1" t="s">
        <v>218</v>
      </c>
    </row>
    <row r="57" spans="1:10" x14ac:dyDescent="0.2">
      <c r="A57" s="5">
        <v>44958</v>
      </c>
      <c r="B57" s="1" t="s">
        <v>2</v>
      </c>
      <c r="C57" s="1" t="s">
        <v>173</v>
      </c>
      <c r="D57" s="2">
        <v>139533</v>
      </c>
      <c r="E57" s="2">
        <v>0</v>
      </c>
      <c r="F57" s="2">
        <v>0</v>
      </c>
      <c r="G57" s="1">
        <v>0</v>
      </c>
      <c r="H57" s="1">
        <v>0</v>
      </c>
      <c r="I57" s="12">
        <v>139533</v>
      </c>
      <c r="J57" s="1" t="s">
        <v>218</v>
      </c>
    </row>
    <row r="58" spans="1:10" x14ac:dyDescent="0.2">
      <c r="A58" s="5">
        <v>44986</v>
      </c>
      <c r="B58" s="1" t="s">
        <v>2</v>
      </c>
      <c r="C58" s="1" t="s">
        <v>142</v>
      </c>
      <c r="D58" s="2">
        <v>146599</v>
      </c>
      <c r="E58" s="2">
        <v>0</v>
      </c>
      <c r="F58" s="2">
        <v>0</v>
      </c>
      <c r="G58" s="2">
        <v>0</v>
      </c>
      <c r="H58" s="2">
        <v>0</v>
      </c>
      <c r="I58" s="12">
        <v>146599</v>
      </c>
      <c r="J58" s="1" t="s">
        <v>218</v>
      </c>
    </row>
    <row r="59" spans="1:10" x14ac:dyDescent="0.2">
      <c r="A59" s="5">
        <v>45017</v>
      </c>
      <c r="B59" s="1" t="s">
        <v>2</v>
      </c>
      <c r="C59" s="1" t="s">
        <v>29</v>
      </c>
      <c r="D59" s="2">
        <v>128628</v>
      </c>
      <c r="E59" s="2">
        <v>0</v>
      </c>
      <c r="F59" s="2">
        <v>0</v>
      </c>
      <c r="G59" s="2">
        <v>0</v>
      </c>
      <c r="H59" s="2">
        <v>0</v>
      </c>
      <c r="I59" s="2">
        <v>128628</v>
      </c>
      <c r="J59" s="1" t="s">
        <v>218</v>
      </c>
    </row>
    <row r="60" spans="1:10" x14ac:dyDescent="0.2">
      <c r="A60" s="5">
        <v>44927</v>
      </c>
      <c r="B60" s="1" t="s">
        <v>2</v>
      </c>
      <c r="C60" s="1" t="s">
        <v>193</v>
      </c>
      <c r="D60" s="2">
        <v>142615</v>
      </c>
      <c r="E60" s="2">
        <v>0</v>
      </c>
      <c r="F60" s="2">
        <v>0</v>
      </c>
      <c r="G60" s="2">
        <v>0</v>
      </c>
      <c r="H60" s="1">
        <v>0</v>
      </c>
      <c r="I60" s="12">
        <v>142615</v>
      </c>
      <c r="J60" s="1" t="s">
        <v>218</v>
      </c>
    </row>
    <row r="61" spans="1:10" x14ac:dyDescent="0.2">
      <c r="A61" s="5">
        <v>44958</v>
      </c>
      <c r="B61" s="1" t="s">
        <v>2</v>
      </c>
      <c r="C61" s="1" t="s">
        <v>171</v>
      </c>
      <c r="D61" s="2">
        <v>139508</v>
      </c>
      <c r="E61" s="2">
        <v>0</v>
      </c>
      <c r="F61" s="2">
        <v>0</v>
      </c>
      <c r="G61" s="1">
        <v>0</v>
      </c>
      <c r="H61" s="1">
        <v>0</v>
      </c>
      <c r="I61" s="12">
        <v>139508</v>
      </c>
      <c r="J61" s="1" t="s">
        <v>219</v>
      </c>
    </row>
    <row r="62" spans="1:10" x14ac:dyDescent="0.2">
      <c r="A62" s="5">
        <v>44986</v>
      </c>
      <c r="B62" s="1" t="s">
        <v>2</v>
      </c>
      <c r="C62" s="1" t="s">
        <v>140</v>
      </c>
      <c r="D62" s="2">
        <v>143993</v>
      </c>
      <c r="E62" s="2">
        <v>0</v>
      </c>
      <c r="F62" s="2">
        <v>0</v>
      </c>
      <c r="G62" s="2">
        <v>0</v>
      </c>
      <c r="H62" s="2">
        <v>0</v>
      </c>
      <c r="I62" s="12">
        <v>143993</v>
      </c>
      <c r="J62" s="1" t="s">
        <v>219</v>
      </c>
    </row>
    <row r="63" spans="1:10" x14ac:dyDescent="0.2">
      <c r="A63" s="5">
        <v>45017</v>
      </c>
      <c r="B63" s="1" t="s">
        <v>2</v>
      </c>
      <c r="C63" s="1" t="s">
        <v>28</v>
      </c>
      <c r="D63" s="2">
        <v>129150</v>
      </c>
      <c r="E63" s="2">
        <v>0</v>
      </c>
      <c r="F63" s="2">
        <v>0</v>
      </c>
      <c r="G63" s="2">
        <v>0</v>
      </c>
      <c r="H63" s="2">
        <v>0</v>
      </c>
      <c r="I63" s="2">
        <v>129150</v>
      </c>
      <c r="J63" s="1" t="s">
        <v>219</v>
      </c>
    </row>
    <row r="64" spans="1:10" x14ac:dyDescent="0.2">
      <c r="A64" s="5">
        <v>44927</v>
      </c>
      <c r="B64" s="1" t="s">
        <v>2</v>
      </c>
      <c r="C64" s="1" t="s">
        <v>191</v>
      </c>
      <c r="D64" s="2">
        <v>125716</v>
      </c>
      <c r="E64" s="2">
        <v>0</v>
      </c>
      <c r="F64" s="2">
        <v>0</v>
      </c>
      <c r="G64" s="2">
        <v>0</v>
      </c>
      <c r="H64" s="1">
        <v>0</v>
      </c>
      <c r="I64" s="12">
        <v>125716</v>
      </c>
      <c r="J64" s="1" t="s">
        <v>219</v>
      </c>
    </row>
    <row r="65" spans="1:10" x14ac:dyDescent="0.2">
      <c r="A65" s="5">
        <v>45047</v>
      </c>
      <c r="B65" s="1" t="s">
        <v>2</v>
      </c>
      <c r="C65" s="1" t="s">
        <v>57</v>
      </c>
      <c r="D65" s="2">
        <v>101788.8</v>
      </c>
      <c r="E65" s="2">
        <f>I65-D65</f>
        <v>25447.199999999997</v>
      </c>
      <c r="I65" s="2">
        <v>127236</v>
      </c>
      <c r="J65" s="1" t="s">
        <v>219</v>
      </c>
    </row>
    <row r="66" spans="1:10" x14ac:dyDescent="0.2">
      <c r="A66" s="5">
        <v>45078</v>
      </c>
      <c r="B66" s="1" t="s">
        <v>2</v>
      </c>
      <c r="C66" s="1" t="s">
        <v>103</v>
      </c>
      <c r="D66" s="2">
        <v>145260.79999999999</v>
      </c>
      <c r="E66" s="2">
        <v>36315.199999999997</v>
      </c>
      <c r="F66" s="2">
        <v>0</v>
      </c>
      <c r="G66" s="2">
        <v>0</v>
      </c>
      <c r="H66" s="2">
        <v>0</v>
      </c>
      <c r="I66" s="12">
        <f>SUM(D66:H66)</f>
        <v>181576</v>
      </c>
      <c r="J66" s="1" t="s">
        <v>219</v>
      </c>
    </row>
    <row r="67" spans="1:10" x14ac:dyDescent="0.2">
      <c r="A67" s="5">
        <v>44958</v>
      </c>
      <c r="B67" s="1" t="s">
        <v>2</v>
      </c>
      <c r="C67" s="1" t="s">
        <v>160</v>
      </c>
      <c r="D67" s="2">
        <v>160625</v>
      </c>
      <c r="E67" s="2">
        <v>0</v>
      </c>
      <c r="F67" s="2">
        <v>0</v>
      </c>
      <c r="G67" s="1">
        <v>0</v>
      </c>
      <c r="H67" s="1">
        <v>0</v>
      </c>
      <c r="I67" s="12">
        <v>160625</v>
      </c>
      <c r="J67" s="1" t="s">
        <v>220</v>
      </c>
    </row>
    <row r="68" spans="1:10" x14ac:dyDescent="0.2">
      <c r="A68" s="5">
        <v>44986</v>
      </c>
      <c r="B68" s="1" t="s">
        <v>2</v>
      </c>
      <c r="C68" s="1" t="s">
        <v>129</v>
      </c>
      <c r="D68" s="2">
        <v>176800</v>
      </c>
      <c r="E68" s="2">
        <v>0</v>
      </c>
      <c r="F68" s="2">
        <v>0</v>
      </c>
      <c r="G68" s="2">
        <v>0</v>
      </c>
      <c r="H68" s="2">
        <v>0</v>
      </c>
      <c r="I68" s="12">
        <v>176800</v>
      </c>
      <c r="J68" s="1" t="s">
        <v>220</v>
      </c>
    </row>
    <row r="69" spans="1:10" x14ac:dyDescent="0.2">
      <c r="A69" s="5">
        <v>45017</v>
      </c>
      <c r="B69" s="1" t="s">
        <v>2</v>
      </c>
      <c r="C69" s="1" t="s">
        <v>27</v>
      </c>
      <c r="D69" s="2">
        <v>168235</v>
      </c>
      <c r="E69" s="2">
        <v>0</v>
      </c>
      <c r="F69" s="2">
        <v>0</v>
      </c>
      <c r="G69" s="2">
        <v>0</v>
      </c>
      <c r="H69" s="2">
        <v>0</v>
      </c>
      <c r="I69" s="2">
        <v>168235</v>
      </c>
      <c r="J69" s="1" t="s">
        <v>220</v>
      </c>
    </row>
    <row r="70" spans="1:10" x14ac:dyDescent="0.2">
      <c r="A70" s="5">
        <v>44927</v>
      </c>
      <c r="B70" s="1" t="s">
        <v>2</v>
      </c>
      <c r="C70" s="1" t="s">
        <v>181</v>
      </c>
      <c r="D70" s="2">
        <v>175724</v>
      </c>
      <c r="E70" s="2">
        <v>0</v>
      </c>
      <c r="F70" s="2">
        <v>0</v>
      </c>
      <c r="G70" s="2">
        <v>0</v>
      </c>
      <c r="H70" s="1">
        <v>0</v>
      </c>
      <c r="I70" s="12">
        <v>175724</v>
      </c>
      <c r="J70" s="1" t="s">
        <v>220</v>
      </c>
    </row>
    <row r="71" spans="1:10" x14ac:dyDescent="0.2">
      <c r="A71" s="5">
        <v>45047</v>
      </c>
      <c r="B71" s="1" t="s">
        <v>2</v>
      </c>
      <c r="C71" s="1" t="s">
        <v>58</v>
      </c>
      <c r="D71" s="2">
        <v>168367.2</v>
      </c>
      <c r="E71" s="2">
        <f>I71-D71</f>
        <v>42091.799999999988</v>
      </c>
      <c r="I71" s="2">
        <v>210459</v>
      </c>
      <c r="J71" s="1" t="s">
        <v>220</v>
      </c>
    </row>
    <row r="72" spans="1:10" x14ac:dyDescent="0.2">
      <c r="A72" s="5">
        <v>45078</v>
      </c>
      <c r="B72" s="1" t="s">
        <v>2</v>
      </c>
      <c r="C72" s="1" t="s">
        <v>104</v>
      </c>
      <c r="D72" s="2">
        <v>191540</v>
      </c>
      <c r="E72" s="2">
        <v>47885</v>
      </c>
      <c r="F72" s="2">
        <v>0</v>
      </c>
      <c r="G72" s="2">
        <v>0</v>
      </c>
      <c r="H72" s="2">
        <v>0</v>
      </c>
      <c r="I72" s="12">
        <f>SUM(D72:H72)</f>
        <v>239425</v>
      </c>
      <c r="J72" s="1" t="s">
        <v>220</v>
      </c>
    </row>
    <row r="73" spans="1:10" x14ac:dyDescent="0.2">
      <c r="A73" s="5">
        <v>44958</v>
      </c>
      <c r="B73" s="1" t="s">
        <v>2</v>
      </c>
      <c r="C73" s="1" t="s">
        <v>154</v>
      </c>
      <c r="D73" s="2">
        <v>161591</v>
      </c>
      <c r="E73" s="2">
        <v>0</v>
      </c>
      <c r="F73" s="2">
        <v>0</v>
      </c>
      <c r="G73" s="1">
        <v>0</v>
      </c>
      <c r="H73" s="1">
        <v>0</v>
      </c>
      <c r="I73" s="12">
        <v>161591</v>
      </c>
      <c r="J73" s="1" t="s">
        <v>222</v>
      </c>
    </row>
    <row r="74" spans="1:10" x14ac:dyDescent="0.2">
      <c r="A74" s="5">
        <v>44986</v>
      </c>
      <c r="B74" s="1" t="s">
        <v>2</v>
      </c>
      <c r="C74" s="1" t="s">
        <v>123</v>
      </c>
      <c r="D74" s="2">
        <v>176101</v>
      </c>
      <c r="E74" s="2">
        <v>0</v>
      </c>
      <c r="F74" s="2">
        <v>0</v>
      </c>
      <c r="G74" s="2">
        <v>0</v>
      </c>
      <c r="H74" s="2">
        <v>0</v>
      </c>
      <c r="I74" s="12">
        <v>176101</v>
      </c>
      <c r="J74" s="1" t="s">
        <v>222</v>
      </c>
    </row>
    <row r="75" spans="1:10" x14ac:dyDescent="0.2">
      <c r="A75" s="5">
        <v>45017</v>
      </c>
      <c r="B75" s="1" t="s">
        <v>2</v>
      </c>
      <c r="C75" s="1" t="s">
        <v>26</v>
      </c>
      <c r="D75" s="2">
        <v>167665</v>
      </c>
      <c r="E75" s="2">
        <v>0</v>
      </c>
      <c r="F75" s="2">
        <v>0</v>
      </c>
      <c r="G75" s="2">
        <v>0</v>
      </c>
      <c r="H75" s="2">
        <v>0</v>
      </c>
      <c r="I75" s="2">
        <v>167665</v>
      </c>
      <c r="J75" s="1" t="s">
        <v>222</v>
      </c>
    </row>
    <row r="76" spans="1:10" x14ac:dyDescent="0.2">
      <c r="A76" s="5">
        <v>44927</v>
      </c>
      <c r="B76" s="1" t="s">
        <v>2</v>
      </c>
      <c r="C76" s="1" t="s">
        <v>203</v>
      </c>
      <c r="D76" s="2">
        <v>152341</v>
      </c>
      <c r="E76" s="2">
        <v>0</v>
      </c>
      <c r="F76" s="2">
        <v>0</v>
      </c>
      <c r="G76" s="2">
        <v>0</v>
      </c>
      <c r="H76" s="1">
        <v>0</v>
      </c>
      <c r="I76" s="12">
        <v>152341</v>
      </c>
      <c r="J76" s="1" t="s">
        <v>222</v>
      </c>
    </row>
    <row r="77" spans="1:10" x14ac:dyDescent="0.2">
      <c r="A77" s="5">
        <v>45047</v>
      </c>
      <c r="B77" s="1" t="s">
        <v>2</v>
      </c>
      <c r="C77" s="1" t="s">
        <v>59</v>
      </c>
      <c r="D77" s="2">
        <v>195272.8</v>
      </c>
      <c r="E77" s="2">
        <f>I77-D77</f>
        <v>48818.200000000012</v>
      </c>
      <c r="I77" s="2">
        <v>244091</v>
      </c>
      <c r="J77" s="1" t="s">
        <v>222</v>
      </c>
    </row>
    <row r="78" spans="1:10" x14ac:dyDescent="0.2">
      <c r="A78" s="5">
        <v>45078</v>
      </c>
      <c r="B78" s="1" t="s">
        <v>2</v>
      </c>
      <c r="C78" s="1" t="s">
        <v>92</v>
      </c>
      <c r="D78" s="2">
        <v>183630.4</v>
      </c>
      <c r="E78" s="2">
        <v>45907.6</v>
      </c>
      <c r="F78" s="2">
        <v>0</v>
      </c>
      <c r="G78" s="2">
        <v>0</v>
      </c>
      <c r="H78" s="2">
        <v>0</v>
      </c>
      <c r="I78" s="12">
        <f>SUM(D78:H78)</f>
        <v>229538</v>
      </c>
      <c r="J78" s="1" t="s">
        <v>222</v>
      </c>
    </row>
    <row r="79" spans="1:10" x14ac:dyDescent="0.2">
      <c r="A79" s="5">
        <v>45047</v>
      </c>
      <c r="B79" s="1" t="s">
        <v>2</v>
      </c>
      <c r="C79" s="1" t="s">
        <v>60</v>
      </c>
      <c r="D79" s="2">
        <v>352376</v>
      </c>
      <c r="E79" s="2">
        <f>I79-D79</f>
        <v>88094</v>
      </c>
      <c r="I79" s="2">
        <v>440470</v>
      </c>
      <c r="J79" s="1" t="s">
        <v>223</v>
      </c>
    </row>
    <row r="80" spans="1:10" x14ac:dyDescent="0.2">
      <c r="A80" s="5">
        <v>45078</v>
      </c>
      <c r="B80" s="1" t="s">
        <v>2</v>
      </c>
      <c r="C80" s="1" t="s">
        <v>108</v>
      </c>
      <c r="D80" s="2">
        <v>156178.4</v>
      </c>
      <c r="E80" s="2">
        <v>39044.6</v>
      </c>
      <c r="F80" s="2">
        <v>0</v>
      </c>
      <c r="G80" s="2">
        <v>0</v>
      </c>
      <c r="H80" s="2">
        <v>0</v>
      </c>
      <c r="I80" s="12">
        <f>SUM(D80:H80)</f>
        <v>195223</v>
      </c>
      <c r="J80" s="1" t="s">
        <v>223</v>
      </c>
    </row>
    <row r="81" spans="1:10" x14ac:dyDescent="0.2">
      <c r="A81" s="5">
        <v>44958</v>
      </c>
      <c r="B81" s="1" t="s">
        <v>2</v>
      </c>
      <c r="C81" s="1" t="s">
        <v>172</v>
      </c>
      <c r="D81" s="2">
        <v>133388</v>
      </c>
      <c r="E81" s="2">
        <v>0</v>
      </c>
      <c r="F81" s="2">
        <v>0</v>
      </c>
      <c r="G81" s="1">
        <v>0</v>
      </c>
      <c r="H81" s="1">
        <v>0</v>
      </c>
      <c r="I81" s="12">
        <v>133388</v>
      </c>
      <c r="J81" s="1" t="s">
        <v>223</v>
      </c>
    </row>
    <row r="82" spans="1:10" x14ac:dyDescent="0.2">
      <c r="A82" s="5">
        <v>44986</v>
      </c>
      <c r="B82" s="1" t="s">
        <v>2</v>
      </c>
      <c r="C82" s="1" t="s">
        <v>141</v>
      </c>
      <c r="D82" s="2">
        <v>160749</v>
      </c>
      <c r="E82" s="2">
        <v>0</v>
      </c>
      <c r="F82" s="2">
        <v>0</v>
      </c>
      <c r="G82" s="2">
        <v>0</v>
      </c>
      <c r="H82" s="2">
        <v>0</v>
      </c>
      <c r="I82" s="12">
        <v>160749</v>
      </c>
      <c r="J82" s="1" t="s">
        <v>223</v>
      </c>
    </row>
    <row r="83" spans="1:10" x14ac:dyDescent="0.2">
      <c r="A83" s="5">
        <v>45017</v>
      </c>
      <c r="B83" s="1" t="s">
        <v>2</v>
      </c>
      <c r="C83" s="1" t="s">
        <v>25</v>
      </c>
      <c r="D83" s="2">
        <v>138412</v>
      </c>
      <c r="E83" s="2">
        <v>0</v>
      </c>
      <c r="F83" s="2">
        <v>0</v>
      </c>
      <c r="G83" s="2">
        <v>0</v>
      </c>
      <c r="H83" s="2">
        <v>0</v>
      </c>
      <c r="I83" s="2">
        <v>138412</v>
      </c>
      <c r="J83" s="1" t="s">
        <v>223</v>
      </c>
    </row>
    <row r="84" spans="1:10" x14ac:dyDescent="0.2">
      <c r="A84" s="5">
        <v>44927</v>
      </c>
      <c r="B84" s="1" t="s">
        <v>2</v>
      </c>
      <c r="C84" s="1" t="s">
        <v>192</v>
      </c>
      <c r="D84" s="2">
        <v>137262</v>
      </c>
      <c r="E84" s="2">
        <v>0</v>
      </c>
      <c r="F84" s="2">
        <v>0</v>
      </c>
      <c r="G84" s="2">
        <v>0</v>
      </c>
      <c r="H84" s="1">
        <v>0</v>
      </c>
      <c r="I84" s="12">
        <v>137262</v>
      </c>
      <c r="J84" s="1" t="s">
        <v>223</v>
      </c>
    </row>
    <row r="85" spans="1:10" x14ac:dyDescent="0.2">
      <c r="A85" s="5">
        <v>44958</v>
      </c>
      <c r="B85" s="1" t="s">
        <v>2</v>
      </c>
      <c r="C85" s="1" t="s">
        <v>170</v>
      </c>
      <c r="D85" s="2">
        <v>117928</v>
      </c>
      <c r="E85" s="2">
        <v>0</v>
      </c>
      <c r="F85" s="2">
        <v>0</v>
      </c>
      <c r="G85" s="1">
        <v>0</v>
      </c>
      <c r="H85" s="1">
        <v>0</v>
      </c>
      <c r="I85" s="12">
        <v>117928</v>
      </c>
      <c r="J85" s="1" t="s">
        <v>224</v>
      </c>
    </row>
    <row r="86" spans="1:10" x14ac:dyDescent="0.2">
      <c r="A86" s="5">
        <v>44986</v>
      </c>
      <c r="B86" s="1" t="s">
        <v>2</v>
      </c>
      <c r="C86" s="1" t="s">
        <v>139</v>
      </c>
      <c r="D86" s="2">
        <v>112120</v>
      </c>
      <c r="E86" s="2">
        <v>0</v>
      </c>
      <c r="F86" s="2">
        <v>0</v>
      </c>
      <c r="G86" s="2">
        <v>0</v>
      </c>
      <c r="H86" s="2">
        <v>0</v>
      </c>
      <c r="I86" s="12">
        <v>112120</v>
      </c>
      <c r="J86" s="1" t="s">
        <v>224</v>
      </c>
    </row>
    <row r="87" spans="1:10" x14ac:dyDescent="0.2">
      <c r="A87" s="5">
        <v>45017</v>
      </c>
      <c r="B87" s="1" t="s">
        <v>2</v>
      </c>
      <c r="C87" s="1" t="s">
        <v>24</v>
      </c>
      <c r="D87" s="2">
        <v>142728</v>
      </c>
      <c r="E87" s="2">
        <v>0</v>
      </c>
      <c r="F87" s="2">
        <v>0</v>
      </c>
      <c r="G87" s="2">
        <v>0</v>
      </c>
      <c r="H87" s="2">
        <v>0</v>
      </c>
      <c r="I87" s="2">
        <v>142728</v>
      </c>
      <c r="J87" s="1" t="s">
        <v>224</v>
      </c>
    </row>
    <row r="88" spans="1:10" x14ac:dyDescent="0.2">
      <c r="A88" s="5">
        <v>44927</v>
      </c>
      <c r="B88" s="1" t="s">
        <v>2</v>
      </c>
      <c r="C88" s="1" t="s">
        <v>190</v>
      </c>
      <c r="D88" s="2">
        <v>151029</v>
      </c>
      <c r="E88" s="2">
        <v>0</v>
      </c>
      <c r="F88" s="2">
        <v>0</v>
      </c>
      <c r="G88" s="2">
        <v>0</v>
      </c>
      <c r="H88" s="1">
        <v>0</v>
      </c>
      <c r="I88" s="12">
        <v>151029</v>
      </c>
      <c r="J88" s="1" t="s">
        <v>224</v>
      </c>
    </row>
    <row r="89" spans="1:10" x14ac:dyDescent="0.2">
      <c r="A89" s="5">
        <v>45047</v>
      </c>
      <c r="B89" s="1" t="s">
        <v>2</v>
      </c>
      <c r="C89" s="1" t="s">
        <v>61</v>
      </c>
      <c r="D89" s="2">
        <v>129167.2</v>
      </c>
      <c r="E89" s="2">
        <f>I89-D89</f>
        <v>32291.800000000003</v>
      </c>
      <c r="I89" s="2">
        <v>161459</v>
      </c>
      <c r="J89" s="1" t="s">
        <v>224</v>
      </c>
    </row>
    <row r="90" spans="1:10" x14ac:dyDescent="0.2">
      <c r="A90" s="5">
        <v>45078</v>
      </c>
      <c r="B90" s="1" t="s">
        <v>2</v>
      </c>
      <c r="C90" s="1" t="s">
        <v>105</v>
      </c>
      <c r="D90" s="2">
        <v>157196.79999999999</v>
      </c>
      <c r="E90" s="2">
        <v>39299.199999999997</v>
      </c>
      <c r="F90" s="2">
        <v>0</v>
      </c>
      <c r="G90" s="2">
        <v>0</v>
      </c>
      <c r="H90" s="2">
        <v>0</v>
      </c>
      <c r="I90" s="12">
        <f>SUM(D90:H90)</f>
        <v>196496</v>
      </c>
      <c r="J90" s="1" t="s">
        <v>224</v>
      </c>
    </row>
    <row r="91" spans="1:10" x14ac:dyDescent="0.2">
      <c r="A91" s="5">
        <v>45017</v>
      </c>
      <c r="B91" s="1" t="s">
        <v>2</v>
      </c>
      <c r="C91" s="1" t="s">
        <v>23</v>
      </c>
      <c r="D91" s="2">
        <v>20000</v>
      </c>
      <c r="E91" s="2">
        <v>0</v>
      </c>
      <c r="F91" s="2">
        <v>0</v>
      </c>
      <c r="G91" s="2">
        <v>0</v>
      </c>
      <c r="H91" s="2">
        <v>0</v>
      </c>
      <c r="I91" s="2">
        <v>20000</v>
      </c>
      <c r="J91" s="1" t="s">
        <v>225</v>
      </c>
    </row>
    <row r="92" spans="1:10" x14ac:dyDescent="0.2">
      <c r="A92" s="5">
        <v>45047</v>
      </c>
      <c r="B92" s="1" t="s">
        <v>2</v>
      </c>
      <c r="C92" s="1" t="s">
        <v>62</v>
      </c>
      <c r="D92" s="2">
        <v>168367.2</v>
      </c>
      <c r="E92" s="2">
        <f>I92-D92</f>
        <v>42091.799999999988</v>
      </c>
      <c r="I92" s="2">
        <v>210459</v>
      </c>
      <c r="J92" s="1" t="s">
        <v>225</v>
      </c>
    </row>
    <row r="93" spans="1:10" x14ac:dyDescent="0.2">
      <c r="A93" s="5">
        <v>45078</v>
      </c>
      <c r="B93" s="1" t="s">
        <v>2</v>
      </c>
      <c r="C93" s="1" t="s">
        <v>106</v>
      </c>
      <c r="D93" s="2">
        <v>140889.60000000001</v>
      </c>
      <c r="E93" s="2">
        <v>35222.400000000001</v>
      </c>
      <c r="F93" s="2">
        <v>0</v>
      </c>
      <c r="G93" s="2">
        <v>0</v>
      </c>
      <c r="H93" s="2">
        <v>0</v>
      </c>
      <c r="I93" s="12">
        <f>SUM(D93:H93)</f>
        <v>176112</v>
      </c>
      <c r="J93" s="1" t="s">
        <v>225</v>
      </c>
    </row>
    <row r="94" spans="1:10" x14ac:dyDescent="0.2">
      <c r="A94" s="5">
        <v>45017</v>
      </c>
      <c r="B94" s="1" t="s">
        <v>2</v>
      </c>
      <c r="C94" s="1" t="s">
        <v>22</v>
      </c>
      <c r="D94" s="2">
        <v>91720</v>
      </c>
      <c r="E94" s="2">
        <v>0</v>
      </c>
      <c r="F94" s="2">
        <v>0</v>
      </c>
      <c r="G94" s="2">
        <v>0</v>
      </c>
      <c r="H94" s="2">
        <v>0</v>
      </c>
      <c r="I94" s="2">
        <v>91720</v>
      </c>
      <c r="J94" s="1" t="s">
        <v>225</v>
      </c>
    </row>
    <row r="95" spans="1:10" x14ac:dyDescent="0.2">
      <c r="A95" s="5">
        <v>45017</v>
      </c>
      <c r="B95" s="1" t="s">
        <v>2</v>
      </c>
      <c r="C95" s="1" t="s">
        <v>21</v>
      </c>
      <c r="D95" s="2">
        <v>50000</v>
      </c>
      <c r="E95" s="2">
        <v>0</v>
      </c>
      <c r="F95" s="2">
        <v>0</v>
      </c>
      <c r="G95" s="2">
        <v>0</v>
      </c>
      <c r="H95" s="2">
        <v>0</v>
      </c>
      <c r="I95" s="2">
        <v>50000</v>
      </c>
      <c r="J95" s="1" t="s">
        <v>226</v>
      </c>
    </row>
    <row r="96" spans="1:10" x14ac:dyDescent="0.2">
      <c r="A96" s="5">
        <v>44958</v>
      </c>
      <c r="B96" s="1" t="s">
        <v>2</v>
      </c>
      <c r="C96" s="1" t="s">
        <v>163</v>
      </c>
      <c r="D96" s="2">
        <v>137756</v>
      </c>
      <c r="E96" s="2">
        <v>0</v>
      </c>
      <c r="F96" s="2">
        <v>0</v>
      </c>
      <c r="G96" s="1">
        <v>0</v>
      </c>
      <c r="H96" s="1">
        <v>0</v>
      </c>
      <c r="I96" s="12">
        <v>137756</v>
      </c>
      <c r="J96" s="1" t="s">
        <v>226</v>
      </c>
    </row>
    <row r="97" spans="1:10" x14ac:dyDescent="0.2">
      <c r="A97" s="5">
        <v>44986</v>
      </c>
      <c r="B97" s="1" t="s">
        <v>2</v>
      </c>
      <c r="C97" s="1" t="s">
        <v>132</v>
      </c>
      <c r="D97" s="2">
        <v>138916</v>
      </c>
      <c r="E97" s="2">
        <v>0</v>
      </c>
      <c r="F97" s="2">
        <v>0</v>
      </c>
      <c r="G97" s="2">
        <v>0</v>
      </c>
      <c r="H97" s="2">
        <v>0</v>
      </c>
      <c r="I97" s="12">
        <v>138916</v>
      </c>
      <c r="J97" s="1" t="s">
        <v>226</v>
      </c>
    </row>
    <row r="98" spans="1:10" x14ac:dyDescent="0.2">
      <c r="A98" s="5">
        <v>45017</v>
      </c>
      <c r="B98" s="1" t="s">
        <v>2</v>
      </c>
      <c r="C98" s="1" t="s">
        <v>20</v>
      </c>
      <c r="D98" s="2">
        <v>57573</v>
      </c>
      <c r="E98" s="2">
        <v>0</v>
      </c>
      <c r="F98" s="2">
        <v>0</v>
      </c>
      <c r="G98" s="2">
        <v>0</v>
      </c>
      <c r="H98" s="2">
        <v>0</v>
      </c>
      <c r="I98" s="2">
        <v>57573</v>
      </c>
      <c r="J98" s="1" t="s">
        <v>226</v>
      </c>
    </row>
    <row r="99" spans="1:10" x14ac:dyDescent="0.2">
      <c r="A99" s="5">
        <v>44927</v>
      </c>
      <c r="B99" s="1" t="s">
        <v>2</v>
      </c>
      <c r="C99" s="1" t="s">
        <v>184</v>
      </c>
      <c r="D99" s="2">
        <v>114923</v>
      </c>
      <c r="E99" s="2">
        <v>0</v>
      </c>
      <c r="F99" s="2">
        <v>0</v>
      </c>
      <c r="G99" s="2">
        <v>0</v>
      </c>
      <c r="H99" s="1">
        <v>0</v>
      </c>
      <c r="I99" s="12">
        <v>114923</v>
      </c>
      <c r="J99" s="1" t="s">
        <v>226</v>
      </c>
    </row>
    <row r="100" spans="1:10" x14ac:dyDescent="0.2">
      <c r="A100" s="5">
        <v>44986</v>
      </c>
      <c r="B100" s="1" t="s">
        <v>2</v>
      </c>
      <c r="C100" s="1" t="s">
        <v>146</v>
      </c>
      <c r="D100" s="2">
        <v>107672</v>
      </c>
      <c r="E100" s="2">
        <v>0</v>
      </c>
      <c r="F100" s="2">
        <v>0</v>
      </c>
      <c r="G100" s="2">
        <v>0</v>
      </c>
      <c r="H100" s="2">
        <v>0</v>
      </c>
      <c r="I100" s="12">
        <v>107672</v>
      </c>
      <c r="J100" s="1" t="s">
        <v>226</v>
      </c>
    </row>
    <row r="101" spans="1:10" x14ac:dyDescent="0.2">
      <c r="A101" s="5">
        <v>45047</v>
      </c>
      <c r="B101" s="1" t="s">
        <v>2</v>
      </c>
      <c r="C101" s="1" t="s">
        <v>63</v>
      </c>
      <c r="D101" s="2">
        <v>160936.79999999999</v>
      </c>
      <c r="E101" s="2">
        <f>I101-D101</f>
        <v>40234.200000000012</v>
      </c>
      <c r="I101" s="2">
        <v>201171</v>
      </c>
      <c r="J101" s="1" t="s">
        <v>226</v>
      </c>
    </row>
    <row r="102" spans="1:10" x14ac:dyDescent="0.2">
      <c r="A102" s="5">
        <v>45078</v>
      </c>
      <c r="B102" s="1" t="s">
        <v>2</v>
      </c>
      <c r="C102" s="1" t="s">
        <v>96</v>
      </c>
      <c r="D102" s="2">
        <v>124056.8</v>
      </c>
      <c r="E102" s="2">
        <v>31014.2</v>
      </c>
      <c r="F102" s="2">
        <v>0</v>
      </c>
      <c r="G102" s="2">
        <v>0</v>
      </c>
      <c r="H102" s="2">
        <v>0</v>
      </c>
      <c r="I102" s="12">
        <f>SUM(D102:H102)</f>
        <v>155071</v>
      </c>
      <c r="J102" s="1" t="s">
        <v>226</v>
      </c>
    </row>
    <row r="103" spans="1:10" x14ac:dyDescent="0.2">
      <c r="A103" s="5">
        <v>44958</v>
      </c>
      <c r="B103" s="1" t="s">
        <v>2</v>
      </c>
      <c r="C103" s="1" t="s">
        <v>168</v>
      </c>
      <c r="D103" s="2">
        <v>86956</v>
      </c>
      <c r="E103" s="2">
        <v>0</v>
      </c>
      <c r="F103" s="2">
        <v>0</v>
      </c>
      <c r="G103" s="1">
        <v>0</v>
      </c>
      <c r="H103" s="1">
        <v>0</v>
      </c>
      <c r="I103" s="12">
        <v>86956</v>
      </c>
      <c r="J103" s="1" t="s">
        <v>227</v>
      </c>
    </row>
    <row r="104" spans="1:10" x14ac:dyDescent="0.2">
      <c r="A104" s="5">
        <v>44986</v>
      </c>
      <c r="B104" s="1" t="s">
        <v>2</v>
      </c>
      <c r="C104" s="1" t="s">
        <v>137</v>
      </c>
      <c r="D104" s="2">
        <v>178218</v>
      </c>
      <c r="E104" s="2">
        <v>0</v>
      </c>
      <c r="F104" s="2">
        <v>0</v>
      </c>
      <c r="G104" s="2">
        <v>0</v>
      </c>
      <c r="H104" s="2">
        <v>0</v>
      </c>
      <c r="I104" s="12">
        <v>178218</v>
      </c>
      <c r="J104" s="1" t="s">
        <v>227</v>
      </c>
    </row>
    <row r="105" spans="1:10" x14ac:dyDescent="0.2">
      <c r="A105" s="5">
        <v>44958</v>
      </c>
      <c r="B105" s="1" t="s">
        <v>2</v>
      </c>
      <c r="C105" s="1" t="s">
        <v>174</v>
      </c>
      <c r="D105" s="2">
        <v>128305</v>
      </c>
      <c r="E105" s="2">
        <v>0</v>
      </c>
      <c r="F105" s="2">
        <v>0</v>
      </c>
      <c r="G105" s="1">
        <v>0</v>
      </c>
      <c r="H105" s="1">
        <v>0</v>
      </c>
      <c r="I105" s="12">
        <v>128305</v>
      </c>
      <c r="J105" s="1" t="s">
        <v>228</v>
      </c>
    </row>
    <row r="106" spans="1:10" x14ac:dyDescent="0.2">
      <c r="A106" s="5">
        <v>44986</v>
      </c>
      <c r="B106" s="1" t="s">
        <v>2</v>
      </c>
      <c r="C106" s="1" t="s">
        <v>143</v>
      </c>
      <c r="D106" s="2">
        <v>139470</v>
      </c>
      <c r="E106" s="2">
        <v>0</v>
      </c>
      <c r="F106" s="2">
        <v>0</v>
      </c>
      <c r="G106" s="2">
        <v>0</v>
      </c>
      <c r="H106" s="2">
        <v>0</v>
      </c>
      <c r="I106" s="12">
        <v>139470</v>
      </c>
      <c r="J106" s="1" t="s">
        <v>228</v>
      </c>
    </row>
    <row r="107" spans="1:10" x14ac:dyDescent="0.2">
      <c r="A107" s="5">
        <v>45017</v>
      </c>
      <c r="B107" s="1" t="s">
        <v>2</v>
      </c>
      <c r="C107" s="1" t="s">
        <v>19</v>
      </c>
      <c r="D107" s="2">
        <v>143564</v>
      </c>
      <c r="E107" s="2">
        <v>0</v>
      </c>
      <c r="F107" s="2">
        <v>0</v>
      </c>
      <c r="G107" s="2">
        <v>0</v>
      </c>
      <c r="H107" s="2">
        <v>0</v>
      </c>
      <c r="I107" s="2">
        <v>143564</v>
      </c>
      <c r="J107" s="1" t="s">
        <v>228</v>
      </c>
    </row>
    <row r="108" spans="1:10" x14ac:dyDescent="0.2">
      <c r="A108" s="5">
        <v>44927</v>
      </c>
      <c r="B108" s="1" t="s">
        <v>2</v>
      </c>
      <c r="C108" s="1" t="s">
        <v>194</v>
      </c>
      <c r="D108" s="2">
        <v>125160</v>
      </c>
      <c r="E108" s="2">
        <v>0</v>
      </c>
      <c r="F108" s="2">
        <v>0</v>
      </c>
      <c r="G108" s="2">
        <v>0</v>
      </c>
      <c r="H108" s="1">
        <v>0</v>
      </c>
      <c r="I108" s="12">
        <v>125160</v>
      </c>
      <c r="J108" s="1" t="s">
        <v>228</v>
      </c>
    </row>
    <row r="109" spans="1:10" x14ac:dyDescent="0.2">
      <c r="A109" s="5">
        <v>45047</v>
      </c>
      <c r="B109" s="1" t="s">
        <v>2</v>
      </c>
      <c r="C109" s="1" t="s">
        <v>64</v>
      </c>
      <c r="D109" s="2">
        <v>139070.39999999999</v>
      </c>
      <c r="E109" s="2">
        <f>I109-D109</f>
        <v>34767.600000000006</v>
      </c>
      <c r="I109" s="2">
        <v>173838</v>
      </c>
      <c r="J109" s="1" t="s">
        <v>228</v>
      </c>
    </row>
    <row r="110" spans="1:10" x14ac:dyDescent="0.2">
      <c r="A110" s="5">
        <v>45078</v>
      </c>
      <c r="B110" s="1" t="s">
        <v>2</v>
      </c>
      <c r="C110" s="1" t="s">
        <v>107</v>
      </c>
      <c r="D110" s="2">
        <v>151991.20000000001</v>
      </c>
      <c r="E110" s="2">
        <v>37997.800000000003</v>
      </c>
      <c r="F110" s="2">
        <v>0</v>
      </c>
      <c r="G110" s="2">
        <v>0</v>
      </c>
      <c r="H110" s="2">
        <v>0</v>
      </c>
      <c r="I110" s="12">
        <f>SUM(D110:H110)</f>
        <v>189989</v>
      </c>
      <c r="J110" s="1" t="s">
        <v>228</v>
      </c>
    </row>
    <row r="111" spans="1:10" x14ac:dyDescent="0.2">
      <c r="A111" s="5">
        <v>44958</v>
      </c>
      <c r="B111" s="1" t="s">
        <v>2</v>
      </c>
      <c r="C111" s="1" t="s">
        <v>175</v>
      </c>
      <c r="D111" s="2">
        <v>79470</v>
      </c>
      <c r="E111" s="2">
        <v>0</v>
      </c>
      <c r="F111" s="2">
        <v>0</v>
      </c>
      <c r="G111" s="1">
        <v>0</v>
      </c>
      <c r="H111" s="1">
        <v>0</v>
      </c>
      <c r="I111" s="12">
        <v>79470</v>
      </c>
      <c r="J111" s="1" t="s">
        <v>229</v>
      </c>
    </row>
    <row r="112" spans="1:10" x14ac:dyDescent="0.2">
      <c r="A112" s="5">
        <v>44986</v>
      </c>
      <c r="B112" s="1" t="s">
        <v>2</v>
      </c>
      <c r="C112" s="1" t="s">
        <v>144</v>
      </c>
      <c r="D112" s="2">
        <v>87210</v>
      </c>
      <c r="E112" s="2">
        <v>0</v>
      </c>
      <c r="F112" s="2">
        <v>0</v>
      </c>
      <c r="G112" s="2">
        <v>0</v>
      </c>
      <c r="H112" s="2">
        <v>0</v>
      </c>
      <c r="I112" s="12">
        <v>87210</v>
      </c>
      <c r="J112" s="1" t="s">
        <v>229</v>
      </c>
    </row>
    <row r="113" spans="1:10" x14ac:dyDescent="0.2">
      <c r="A113" s="5">
        <v>45017</v>
      </c>
      <c r="B113" s="1" t="s">
        <v>2</v>
      </c>
      <c r="C113" s="1" t="s">
        <v>18</v>
      </c>
      <c r="D113" s="2">
        <v>87756</v>
      </c>
      <c r="E113" s="2">
        <v>0</v>
      </c>
      <c r="F113" s="2">
        <v>0</v>
      </c>
      <c r="G113" s="2">
        <v>0</v>
      </c>
      <c r="H113" s="2">
        <v>0</v>
      </c>
      <c r="I113" s="2">
        <v>87756</v>
      </c>
      <c r="J113" s="1" t="s">
        <v>229</v>
      </c>
    </row>
    <row r="114" spans="1:10" x14ac:dyDescent="0.2">
      <c r="A114" s="5">
        <v>45047</v>
      </c>
      <c r="B114" s="1" t="s">
        <v>2</v>
      </c>
      <c r="C114" s="1" t="s">
        <v>65</v>
      </c>
      <c r="D114" s="2">
        <v>231468</v>
      </c>
      <c r="E114" s="2">
        <f>I114-D114</f>
        <v>57867</v>
      </c>
      <c r="I114" s="2">
        <v>289335</v>
      </c>
      <c r="J114" s="1" t="s">
        <v>229</v>
      </c>
    </row>
    <row r="115" spans="1:10" x14ac:dyDescent="0.2">
      <c r="A115" s="5">
        <v>45078</v>
      </c>
      <c r="B115" s="1" t="s">
        <v>2</v>
      </c>
      <c r="C115" s="1" t="s">
        <v>109</v>
      </c>
      <c r="D115" s="2">
        <v>91232</v>
      </c>
      <c r="E115" s="2">
        <v>22808</v>
      </c>
      <c r="F115" s="2">
        <v>0</v>
      </c>
      <c r="G115" s="2">
        <v>0</v>
      </c>
      <c r="H115" s="2">
        <v>0</v>
      </c>
      <c r="I115" s="12">
        <f>SUM(D115:H115)</f>
        <v>114040</v>
      </c>
      <c r="J115" s="1" t="s">
        <v>229</v>
      </c>
    </row>
    <row r="116" spans="1:10" x14ac:dyDescent="0.2">
      <c r="A116" s="5">
        <v>44927</v>
      </c>
      <c r="B116" s="1" t="s">
        <v>2</v>
      </c>
      <c r="C116" s="1" t="s">
        <v>195</v>
      </c>
      <c r="D116" s="2">
        <v>75314</v>
      </c>
      <c r="E116" s="2">
        <v>0</v>
      </c>
      <c r="F116" s="2">
        <v>0</v>
      </c>
      <c r="G116" s="2">
        <v>0</v>
      </c>
      <c r="H116" s="1">
        <v>0</v>
      </c>
      <c r="I116" s="12">
        <v>75314</v>
      </c>
      <c r="J116" s="1" t="s">
        <v>229</v>
      </c>
    </row>
    <row r="117" spans="1:10" x14ac:dyDescent="0.2">
      <c r="A117" s="5">
        <v>45047</v>
      </c>
      <c r="B117" s="1" t="s">
        <v>2</v>
      </c>
      <c r="C117" s="1" t="s">
        <v>66</v>
      </c>
      <c r="D117" s="2">
        <v>177204</v>
      </c>
      <c r="E117" s="2">
        <f>I117-D117</f>
        <v>44301</v>
      </c>
      <c r="I117" s="2">
        <v>221505</v>
      </c>
      <c r="J117" s="1" t="s">
        <v>230</v>
      </c>
    </row>
    <row r="118" spans="1:10" x14ac:dyDescent="0.2">
      <c r="A118" s="5">
        <v>45017</v>
      </c>
      <c r="B118" s="1" t="s">
        <v>2</v>
      </c>
      <c r="C118" s="1" t="s">
        <v>17</v>
      </c>
      <c r="D118" s="2">
        <v>50000</v>
      </c>
      <c r="E118" s="2">
        <v>0</v>
      </c>
      <c r="F118" s="2">
        <v>0</v>
      </c>
      <c r="G118" s="2">
        <v>0</v>
      </c>
      <c r="H118" s="2">
        <v>0</v>
      </c>
      <c r="I118" s="2">
        <v>50000</v>
      </c>
      <c r="J118" s="1" t="s">
        <v>231</v>
      </c>
    </row>
    <row r="119" spans="1:10" x14ac:dyDescent="0.2">
      <c r="A119" s="5">
        <v>44958</v>
      </c>
      <c r="B119" s="1" t="s">
        <v>2</v>
      </c>
      <c r="C119" s="1" t="s">
        <v>155</v>
      </c>
      <c r="D119" s="2">
        <v>192248</v>
      </c>
      <c r="E119" s="2">
        <v>0</v>
      </c>
      <c r="F119" s="2">
        <v>0</v>
      </c>
      <c r="G119" s="1">
        <v>0</v>
      </c>
      <c r="H119" s="1">
        <v>0</v>
      </c>
      <c r="I119" s="12">
        <v>192248</v>
      </c>
      <c r="J119" s="1" t="s">
        <v>231</v>
      </c>
    </row>
    <row r="120" spans="1:10" x14ac:dyDescent="0.2">
      <c r="A120" s="5">
        <v>44986</v>
      </c>
      <c r="B120" s="1" t="s">
        <v>2</v>
      </c>
      <c r="C120" s="1" t="s">
        <v>124</v>
      </c>
      <c r="D120" s="2">
        <v>194122</v>
      </c>
      <c r="E120" s="2">
        <v>0</v>
      </c>
      <c r="F120" s="2">
        <v>0</v>
      </c>
      <c r="G120" s="2">
        <v>0</v>
      </c>
      <c r="H120" s="2">
        <v>0</v>
      </c>
      <c r="I120" s="12">
        <v>194122</v>
      </c>
      <c r="J120" s="1" t="s">
        <v>231</v>
      </c>
    </row>
    <row r="121" spans="1:10" x14ac:dyDescent="0.2">
      <c r="A121" s="5">
        <v>45017</v>
      </c>
      <c r="B121" s="1" t="s">
        <v>2</v>
      </c>
      <c r="C121" s="1" t="s">
        <v>16</v>
      </c>
      <c r="D121" s="2">
        <v>203889</v>
      </c>
      <c r="E121" s="2">
        <v>0</v>
      </c>
      <c r="F121" s="2">
        <v>0</v>
      </c>
      <c r="G121" s="2">
        <v>0</v>
      </c>
      <c r="H121" s="2">
        <v>0</v>
      </c>
      <c r="I121" s="2">
        <v>203889</v>
      </c>
      <c r="J121" s="1" t="s">
        <v>231</v>
      </c>
    </row>
    <row r="122" spans="1:10" x14ac:dyDescent="0.2">
      <c r="A122" s="5">
        <v>44927</v>
      </c>
      <c r="B122" s="1" t="s">
        <v>2</v>
      </c>
      <c r="C122" s="1" t="s">
        <v>204</v>
      </c>
      <c r="D122" s="2">
        <v>189887</v>
      </c>
      <c r="E122" s="2">
        <v>0</v>
      </c>
      <c r="F122" s="2">
        <v>0</v>
      </c>
      <c r="G122" s="2">
        <v>0</v>
      </c>
      <c r="H122" s="1">
        <v>0</v>
      </c>
      <c r="I122" s="12">
        <v>189887</v>
      </c>
      <c r="J122" s="1" t="s">
        <v>231</v>
      </c>
    </row>
    <row r="123" spans="1:10" x14ac:dyDescent="0.2">
      <c r="A123" s="5">
        <v>45047</v>
      </c>
      <c r="B123" s="1" t="s">
        <v>2</v>
      </c>
      <c r="C123" s="1" t="s">
        <v>67</v>
      </c>
      <c r="D123" s="2">
        <v>165231.20000000001</v>
      </c>
      <c r="E123" s="2">
        <f>I123-D123</f>
        <v>41307.799999999988</v>
      </c>
      <c r="I123" s="2">
        <v>206539</v>
      </c>
      <c r="J123" s="1" t="s">
        <v>231</v>
      </c>
    </row>
    <row r="124" spans="1:10" x14ac:dyDescent="0.2">
      <c r="A124" s="5">
        <v>45078</v>
      </c>
      <c r="B124" s="1" t="s">
        <v>2</v>
      </c>
      <c r="C124" s="1" t="s">
        <v>93</v>
      </c>
      <c r="D124" s="2">
        <v>211248.8</v>
      </c>
      <c r="E124" s="2">
        <v>52812.2</v>
      </c>
      <c r="F124" s="2">
        <v>0</v>
      </c>
      <c r="G124" s="2">
        <v>0</v>
      </c>
      <c r="H124" s="2">
        <v>0</v>
      </c>
      <c r="I124" s="12">
        <f>SUM(D124:H124)</f>
        <v>264061</v>
      </c>
      <c r="J124" s="1" t="s">
        <v>231</v>
      </c>
    </row>
    <row r="125" spans="1:10" x14ac:dyDescent="0.2">
      <c r="A125" s="5">
        <v>45017</v>
      </c>
      <c r="B125" s="1" t="s">
        <v>2</v>
      </c>
      <c r="C125" s="1" t="s">
        <v>15</v>
      </c>
      <c r="D125" s="2">
        <v>50000</v>
      </c>
      <c r="E125" s="2">
        <v>0</v>
      </c>
      <c r="F125" s="2">
        <v>0</v>
      </c>
      <c r="G125" s="2">
        <v>0</v>
      </c>
      <c r="H125" s="2">
        <v>0</v>
      </c>
      <c r="I125" s="2">
        <v>50000</v>
      </c>
      <c r="J125" s="1" t="s">
        <v>232</v>
      </c>
    </row>
    <row r="126" spans="1:10" x14ac:dyDescent="0.2">
      <c r="A126" s="5">
        <v>44958</v>
      </c>
      <c r="B126" s="1" t="s">
        <v>2</v>
      </c>
      <c r="C126" s="1" t="s">
        <v>161</v>
      </c>
      <c r="D126" s="2">
        <v>165910</v>
      </c>
      <c r="E126" s="2">
        <v>0</v>
      </c>
      <c r="F126" s="2">
        <v>0</v>
      </c>
      <c r="G126" s="1">
        <v>0</v>
      </c>
      <c r="H126" s="1">
        <v>0</v>
      </c>
      <c r="I126" s="12">
        <v>165910</v>
      </c>
      <c r="J126" s="1" t="s">
        <v>232</v>
      </c>
    </row>
    <row r="127" spans="1:10" x14ac:dyDescent="0.2">
      <c r="A127" s="5">
        <v>44986</v>
      </c>
      <c r="B127" s="1" t="s">
        <v>2</v>
      </c>
      <c r="C127" s="1" t="s">
        <v>130</v>
      </c>
      <c r="D127" s="2">
        <v>176015</v>
      </c>
      <c r="E127" s="2">
        <v>0</v>
      </c>
      <c r="F127" s="2">
        <v>0</v>
      </c>
      <c r="G127" s="2">
        <v>0</v>
      </c>
      <c r="H127" s="2">
        <v>0</v>
      </c>
      <c r="I127" s="12">
        <v>176015</v>
      </c>
      <c r="J127" s="1" t="s">
        <v>232</v>
      </c>
    </row>
    <row r="128" spans="1:10" x14ac:dyDescent="0.2">
      <c r="A128" s="5">
        <v>45017</v>
      </c>
      <c r="B128" s="1" t="s">
        <v>2</v>
      </c>
      <c r="C128" s="1" t="s">
        <v>14</v>
      </c>
      <c r="D128" s="2">
        <v>186703</v>
      </c>
      <c r="E128" s="2">
        <v>0</v>
      </c>
      <c r="F128" s="2">
        <v>0</v>
      </c>
      <c r="G128" s="2">
        <v>0</v>
      </c>
      <c r="H128" s="2">
        <v>0</v>
      </c>
      <c r="I128" s="2">
        <v>186703</v>
      </c>
      <c r="J128" s="1" t="s">
        <v>232</v>
      </c>
    </row>
    <row r="129" spans="1:10" x14ac:dyDescent="0.2">
      <c r="A129" s="5">
        <v>44927</v>
      </c>
      <c r="B129" s="1" t="s">
        <v>2</v>
      </c>
      <c r="C129" s="1" t="s">
        <v>182</v>
      </c>
      <c r="D129" s="2">
        <v>118204</v>
      </c>
      <c r="E129" s="2">
        <v>0</v>
      </c>
      <c r="F129" s="2">
        <v>0</v>
      </c>
      <c r="G129" s="2">
        <v>0</v>
      </c>
      <c r="H129" s="1">
        <v>0</v>
      </c>
      <c r="I129" s="12">
        <v>118204</v>
      </c>
      <c r="J129" s="1" t="s">
        <v>232</v>
      </c>
    </row>
    <row r="130" spans="1:10" x14ac:dyDescent="0.2">
      <c r="A130" s="5">
        <v>45047</v>
      </c>
      <c r="B130" s="1" t="s">
        <v>2</v>
      </c>
      <c r="C130" s="1" t="s">
        <v>68</v>
      </c>
      <c r="D130" s="2">
        <v>142218.4</v>
      </c>
      <c r="E130" s="2">
        <f>I130-D130</f>
        <v>35554.600000000006</v>
      </c>
      <c r="I130" s="2">
        <v>177773</v>
      </c>
      <c r="J130" s="1" t="s">
        <v>232</v>
      </c>
    </row>
    <row r="131" spans="1:10" x14ac:dyDescent="0.2">
      <c r="A131" s="5">
        <v>45078</v>
      </c>
      <c r="B131" s="1" t="s">
        <v>2</v>
      </c>
      <c r="C131" s="1" t="s">
        <v>111</v>
      </c>
      <c r="D131" s="2">
        <v>186990.4</v>
      </c>
      <c r="E131" s="2">
        <v>46747.6</v>
      </c>
      <c r="F131" s="2">
        <v>0</v>
      </c>
      <c r="G131" s="2">
        <v>0</v>
      </c>
      <c r="H131" s="2">
        <v>0</v>
      </c>
      <c r="I131" s="12">
        <f>SUM(D131:H131)</f>
        <v>233738</v>
      </c>
      <c r="J131" s="1" t="s">
        <v>232</v>
      </c>
    </row>
    <row r="132" spans="1:10" x14ac:dyDescent="0.2">
      <c r="A132" s="5">
        <v>44986</v>
      </c>
      <c r="B132" s="1" t="s">
        <v>2</v>
      </c>
      <c r="C132" s="1" t="s">
        <v>136</v>
      </c>
      <c r="D132" s="2">
        <v>147558</v>
      </c>
      <c r="E132" s="2">
        <v>0</v>
      </c>
      <c r="F132" s="2">
        <v>0</v>
      </c>
      <c r="G132" s="2">
        <v>0</v>
      </c>
      <c r="H132" s="2">
        <v>0</v>
      </c>
      <c r="I132" s="12">
        <v>147558</v>
      </c>
      <c r="J132" s="1" t="s">
        <v>233</v>
      </c>
    </row>
    <row r="133" spans="1:10" x14ac:dyDescent="0.2">
      <c r="A133" s="5">
        <v>44958</v>
      </c>
      <c r="B133" s="1" t="s">
        <v>2</v>
      </c>
      <c r="C133" s="1" t="s">
        <v>167</v>
      </c>
      <c r="D133" s="2">
        <v>135459</v>
      </c>
      <c r="E133" s="2">
        <v>0</v>
      </c>
      <c r="F133" s="2">
        <v>0</v>
      </c>
      <c r="G133" s="1">
        <v>0</v>
      </c>
      <c r="H133" s="1">
        <v>0</v>
      </c>
      <c r="I133" s="12">
        <v>135459</v>
      </c>
      <c r="J133" s="1" t="s">
        <v>233</v>
      </c>
    </row>
    <row r="134" spans="1:10" x14ac:dyDescent="0.2">
      <c r="A134" s="5">
        <v>45017</v>
      </c>
      <c r="B134" s="1" t="s">
        <v>2</v>
      </c>
      <c r="C134" s="1" t="s">
        <v>13</v>
      </c>
      <c r="D134" s="2">
        <v>143928</v>
      </c>
      <c r="E134" s="2">
        <v>0</v>
      </c>
      <c r="F134" s="2">
        <v>0</v>
      </c>
      <c r="G134" s="2">
        <v>0</v>
      </c>
      <c r="H134" s="2">
        <v>0</v>
      </c>
      <c r="I134" s="2">
        <v>143928</v>
      </c>
      <c r="J134" s="1" t="s">
        <v>233</v>
      </c>
    </row>
    <row r="135" spans="1:10" x14ac:dyDescent="0.2">
      <c r="A135" s="5">
        <v>44927</v>
      </c>
      <c r="B135" s="1" t="s">
        <v>2</v>
      </c>
      <c r="C135" s="1" t="s">
        <v>188</v>
      </c>
      <c r="D135" s="2">
        <v>132631</v>
      </c>
      <c r="E135" s="2">
        <v>0</v>
      </c>
      <c r="F135" s="2">
        <v>0</v>
      </c>
      <c r="G135" s="2">
        <v>0</v>
      </c>
      <c r="H135" s="1">
        <v>0</v>
      </c>
      <c r="I135" s="12">
        <v>132631</v>
      </c>
      <c r="J135" s="1" t="s">
        <v>233</v>
      </c>
    </row>
    <row r="136" spans="1:10" x14ac:dyDescent="0.2">
      <c r="A136" s="5">
        <v>45047</v>
      </c>
      <c r="B136" s="1" t="s">
        <v>2</v>
      </c>
      <c r="C136" s="1" t="s">
        <v>69</v>
      </c>
      <c r="D136" s="2">
        <v>129156.8</v>
      </c>
      <c r="E136" s="2">
        <f>I136-D136</f>
        <v>32289.199999999997</v>
      </c>
      <c r="I136" s="2">
        <v>161446</v>
      </c>
      <c r="J136" s="1" t="s">
        <v>233</v>
      </c>
    </row>
    <row r="137" spans="1:10" x14ac:dyDescent="0.2">
      <c r="A137" s="5">
        <v>45078</v>
      </c>
      <c r="B137" s="1" t="s">
        <v>2</v>
      </c>
      <c r="C137" s="1" t="s">
        <v>112</v>
      </c>
      <c r="D137" s="2">
        <v>157632.79999999999</v>
      </c>
      <c r="E137" s="2">
        <v>39408.199999999997</v>
      </c>
      <c r="F137" s="2">
        <v>0</v>
      </c>
      <c r="G137" s="2">
        <v>0</v>
      </c>
      <c r="H137" s="2">
        <v>0</v>
      </c>
      <c r="I137" s="12">
        <f>SUM(D137:H137)</f>
        <v>197041</v>
      </c>
      <c r="J137" s="1" t="s">
        <v>233</v>
      </c>
    </row>
    <row r="138" spans="1:10" x14ac:dyDescent="0.2">
      <c r="A138" s="5">
        <v>44958</v>
      </c>
      <c r="B138" s="1" t="s">
        <v>2</v>
      </c>
      <c r="C138" s="1" t="s">
        <v>157</v>
      </c>
      <c r="D138" s="2">
        <v>128313</v>
      </c>
      <c r="E138" s="2">
        <v>0</v>
      </c>
      <c r="F138" s="2">
        <v>0</v>
      </c>
      <c r="G138" s="1">
        <v>0</v>
      </c>
      <c r="H138" s="1">
        <v>0</v>
      </c>
      <c r="I138" s="12">
        <v>128313</v>
      </c>
      <c r="J138" s="1" t="s">
        <v>234</v>
      </c>
    </row>
    <row r="139" spans="1:10" x14ac:dyDescent="0.2">
      <c r="A139" s="5">
        <v>44986</v>
      </c>
      <c r="B139" s="1" t="s">
        <v>2</v>
      </c>
      <c r="C139" s="1" t="s">
        <v>126</v>
      </c>
      <c r="D139" s="2">
        <v>165240</v>
      </c>
      <c r="E139" s="2">
        <v>0</v>
      </c>
      <c r="F139" s="2">
        <v>0</v>
      </c>
      <c r="G139" s="2">
        <v>0</v>
      </c>
      <c r="H139" s="2">
        <v>0</v>
      </c>
      <c r="I139" s="12">
        <v>165240</v>
      </c>
      <c r="J139" s="1" t="s">
        <v>234</v>
      </c>
    </row>
    <row r="140" spans="1:10" x14ac:dyDescent="0.2">
      <c r="A140" s="5">
        <v>45017</v>
      </c>
      <c r="B140" s="1" t="s">
        <v>2</v>
      </c>
      <c r="C140" s="1" t="s">
        <v>12</v>
      </c>
      <c r="D140" s="2">
        <v>164542</v>
      </c>
      <c r="E140" s="2">
        <v>0</v>
      </c>
      <c r="F140" s="2">
        <v>0</v>
      </c>
      <c r="G140" s="2">
        <v>0</v>
      </c>
      <c r="H140" s="2">
        <v>0</v>
      </c>
      <c r="I140" s="2">
        <v>164542</v>
      </c>
      <c r="J140" s="1" t="s">
        <v>234</v>
      </c>
    </row>
    <row r="141" spans="1:10" x14ac:dyDescent="0.2">
      <c r="A141" s="5">
        <v>44927</v>
      </c>
      <c r="B141" s="1" t="s">
        <v>2</v>
      </c>
      <c r="C141" s="1" t="s">
        <v>206</v>
      </c>
      <c r="D141" s="2">
        <v>169853</v>
      </c>
      <c r="E141" s="2">
        <v>0</v>
      </c>
      <c r="F141" s="2">
        <v>0</v>
      </c>
      <c r="G141" s="2">
        <v>0</v>
      </c>
      <c r="H141" s="1">
        <v>0</v>
      </c>
      <c r="I141" s="12">
        <v>169853</v>
      </c>
      <c r="J141" s="1" t="s">
        <v>234</v>
      </c>
    </row>
    <row r="142" spans="1:10" x14ac:dyDescent="0.2">
      <c r="A142" s="5">
        <v>45047</v>
      </c>
      <c r="B142" s="1" t="s">
        <v>2</v>
      </c>
      <c r="C142" s="1" t="s">
        <v>70</v>
      </c>
      <c r="D142" s="2">
        <v>144001.60000000001</v>
      </c>
      <c r="E142" s="2">
        <f>I142-D142</f>
        <v>36000.399999999994</v>
      </c>
      <c r="I142" s="2">
        <v>180002</v>
      </c>
      <c r="J142" s="1" t="s">
        <v>234</v>
      </c>
    </row>
    <row r="143" spans="1:10" x14ac:dyDescent="0.2">
      <c r="A143" s="5">
        <v>45078</v>
      </c>
      <c r="B143" s="1" t="s">
        <v>2</v>
      </c>
      <c r="C143" s="1" t="s">
        <v>95</v>
      </c>
      <c r="D143" s="2">
        <v>180210.4</v>
      </c>
      <c r="E143" s="2">
        <v>45052.6</v>
      </c>
      <c r="F143" s="2">
        <v>0</v>
      </c>
      <c r="G143" s="2">
        <v>0</v>
      </c>
      <c r="H143" s="2">
        <v>0</v>
      </c>
      <c r="I143" s="12">
        <f>SUM(D143:H143)</f>
        <v>225263</v>
      </c>
      <c r="J143" s="1" t="s">
        <v>234</v>
      </c>
    </row>
    <row r="144" spans="1:10" x14ac:dyDescent="0.2">
      <c r="A144" s="5">
        <v>44958</v>
      </c>
      <c r="B144" s="1" t="s">
        <v>2</v>
      </c>
      <c r="C144" s="1" t="s">
        <v>148</v>
      </c>
      <c r="D144" s="2">
        <v>184176</v>
      </c>
      <c r="E144" s="2">
        <v>0</v>
      </c>
      <c r="F144" s="2">
        <v>0</v>
      </c>
      <c r="G144" s="1">
        <v>0</v>
      </c>
      <c r="H144" s="1">
        <v>0</v>
      </c>
      <c r="I144" s="12">
        <v>184176</v>
      </c>
      <c r="J144" s="1" t="s">
        <v>235</v>
      </c>
    </row>
    <row r="145" spans="1:10" x14ac:dyDescent="0.2">
      <c r="A145" s="5">
        <v>44986</v>
      </c>
      <c r="B145" s="1" t="s">
        <v>2</v>
      </c>
      <c r="C145" s="1" t="s">
        <v>117</v>
      </c>
      <c r="D145" s="2">
        <v>207691</v>
      </c>
      <c r="E145" s="2">
        <v>0</v>
      </c>
      <c r="F145" s="2">
        <v>0</v>
      </c>
      <c r="G145" s="2">
        <v>0</v>
      </c>
      <c r="H145" s="2">
        <v>0</v>
      </c>
      <c r="I145" s="12">
        <v>207691</v>
      </c>
      <c r="J145" s="1" t="s">
        <v>235</v>
      </c>
    </row>
    <row r="146" spans="1:10" x14ac:dyDescent="0.2">
      <c r="A146" s="5">
        <v>45017</v>
      </c>
      <c r="B146" s="1" t="s">
        <v>2</v>
      </c>
      <c r="C146" s="1" t="s">
        <v>11</v>
      </c>
      <c r="D146" s="2">
        <v>191479</v>
      </c>
      <c r="E146" s="2">
        <v>0</v>
      </c>
      <c r="F146" s="2">
        <v>0</v>
      </c>
      <c r="G146" s="2">
        <v>0</v>
      </c>
      <c r="H146" s="2">
        <v>0</v>
      </c>
      <c r="I146" s="2">
        <v>191479</v>
      </c>
      <c r="J146" s="1" t="s">
        <v>235</v>
      </c>
    </row>
    <row r="147" spans="1:10" x14ac:dyDescent="0.2">
      <c r="A147" s="5">
        <v>44927</v>
      </c>
      <c r="B147" s="1" t="s">
        <v>2</v>
      </c>
      <c r="C147" s="1" t="s">
        <v>197</v>
      </c>
      <c r="D147" s="2">
        <v>190470</v>
      </c>
      <c r="E147" s="2">
        <v>0</v>
      </c>
      <c r="F147" s="2">
        <v>0</v>
      </c>
      <c r="G147" s="2">
        <v>0</v>
      </c>
      <c r="H147" s="1">
        <v>0</v>
      </c>
      <c r="I147" s="12">
        <v>190470</v>
      </c>
      <c r="J147" s="1" t="s">
        <v>235</v>
      </c>
    </row>
    <row r="148" spans="1:10" x14ac:dyDescent="0.2">
      <c r="A148" s="5">
        <v>45047</v>
      </c>
      <c r="B148" s="1" t="s">
        <v>2</v>
      </c>
      <c r="C148" s="1" t="s">
        <v>71</v>
      </c>
      <c r="D148" s="2">
        <v>141116.79999999999</v>
      </c>
      <c r="E148" s="2">
        <f>I148-D148</f>
        <v>35279.200000000012</v>
      </c>
      <c r="I148" s="2">
        <v>176396</v>
      </c>
      <c r="J148" s="1" t="s">
        <v>235</v>
      </c>
    </row>
    <row r="149" spans="1:10" x14ac:dyDescent="0.2">
      <c r="A149" s="5">
        <v>45078</v>
      </c>
      <c r="B149" s="1" t="s">
        <v>2</v>
      </c>
      <c r="C149" s="1" t="s">
        <v>86</v>
      </c>
      <c r="D149" s="2">
        <v>211404</v>
      </c>
      <c r="E149" s="2">
        <v>52851</v>
      </c>
      <c r="F149" s="2">
        <v>0</v>
      </c>
      <c r="G149" s="2">
        <v>0</v>
      </c>
      <c r="H149" s="2">
        <v>0</v>
      </c>
      <c r="I149" s="12">
        <f>SUM(D149:H149)</f>
        <v>264255</v>
      </c>
      <c r="J149" s="1" t="s">
        <v>235</v>
      </c>
    </row>
    <row r="150" spans="1:10" x14ac:dyDescent="0.2">
      <c r="A150" s="5">
        <v>44958</v>
      </c>
      <c r="B150" s="1" t="s">
        <v>2</v>
      </c>
      <c r="C150" s="1" t="s">
        <v>152</v>
      </c>
      <c r="D150" s="2">
        <v>163557</v>
      </c>
      <c r="E150" s="2">
        <v>0</v>
      </c>
      <c r="F150" s="2">
        <v>0</v>
      </c>
      <c r="G150" s="1">
        <v>0</v>
      </c>
      <c r="H150" s="1">
        <v>0</v>
      </c>
      <c r="I150" s="12">
        <v>163557</v>
      </c>
      <c r="J150" s="1" t="s">
        <v>240</v>
      </c>
    </row>
    <row r="151" spans="1:10" x14ac:dyDescent="0.2">
      <c r="A151" s="5">
        <v>44986</v>
      </c>
      <c r="B151" s="1" t="s">
        <v>2</v>
      </c>
      <c r="C151" s="1" t="s">
        <v>121</v>
      </c>
      <c r="D151" s="2">
        <v>169184</v>
      </c>
      <c r="E151" s="2">
        <v>0</v>
      </c>
      <c r="F151" s="2">
        <v>0</v>
      </c>
      <c r="G151" s="2">
        <v>0</v>
      </c>
      <c r="H151" s="2">
        <v>0</v>
      </c>
      <c r="I151" s="12">
        <v>169184</v>
      </c>
      <c r="J151" s="1" t="s">
        <v>240</v>
      </c>
    </row>
    <row r="152" spans="1:10" x14ac:dyDescent="0.2">
      <c r="A152" s="5">
        <v>45017</v>
      </c>
      <c r="B152" s="1" t="s">
        <v>2</v>
      </c>
      <c r="C152" s="1" t="s">
        <v>10</v>
      </c>
      <c r="D152" s="2">
        <v>202443</v>
      </c>
      <c r="E152" s="2">
        <v>0</v>
      </c>
      <c r="F152" s="2">
        <v>0</v>
      </c>
      <c r="G152" s="2">
        <v>0</v>
      </c>
      <c r="H152" s="2">
        <v>0</v>
      </c>
      <c r="I152" s="2">
        <v>202443</v>
      </c>
      <c r="J152" s="1" t="s">
        <v>240</v>
      </c>
    </row>
    <row r="153" spans="1:10" x14ac:dyDescent="0.2">
      <c r="A153" s="5">
        <v>44927</v>
      </c>
      <c r="B153" s="1" t="s">
        <v>2</v>
      </c>
      <c r="C153" s="1" t="s">
        <v>201</v>
      </c>
      <c r="D153" s="2">
        <v>155814</v>
      </c>
      <c r="E153" s="2">
        <v>0</v>
      </c>
      <c r="F153" s="2">
        <v>0</v>
      </c>
      <c r="G153" s="2">
        <v>0</v>
      </c>
      <c r="H153" s="1">
        <v>0</v>
      </c>
      <c r="I153" s="12">
        <v>155814</v>
      </c>
      <c r="J153" s="1" t="s">
        <v>240</v>
      </c>
    </row>
    <row r="154" spans="1:10" x14ac:dyDescent="0.2">
      <c r="A154" s="5">
        <v>45047</v>
      </c>
      <c r="B154" s="1" t="s">
        <v>2</v>
      </c>
      <c r="C154" s="1" t="s">
        <v>72</v>
      </c>
      <c r="D154" s="2">
        <v>128681.60000000001</v>
      </c>
      <c r="E154" s="2">
        <f>I154-D154</f>
        <v>32170.399999999994</v>
      </c>
      <c r="I154" s="2">
        <v>160852</v>
      </c>
      <c r="J154" s="1" t="s">
        <v>240</v>
      </c>
    </row>
    <row r="155" spans="1:10" x14ac:dyDescent="0.2">
      <c r="A155" s="5">
        <v>45078</v>
      </c>
      <c r="B155" s="1" t="s">
        <v>2</v>
      </c>
      <c r="C155" s="1" t="s">
        <v>90</v>
      </c>
      <c r="D155" s="2">
        <v>183718.39999999999</v>
      </c>
      <c r="E155" s="2">
        <v>45929.599999999999</v>
      </c>
      <c r="F155" s="2">
        <v>0</v>
      </c>
      <c r="G155" s="2">
        <v>0</v>
      </c>
      <c r="H155" s="2">
        <v>0</v>
      </c>
      <c r="I155" s="12">
        <f>SUM(D155:H155)</f>
        <v>229648</v>
      </c>
      <c r="J155" s="1" t="s">
        <v>240</v>
      </c>
    </row>
    <row r="156" spans="1:10" x14ac:dyDescent="0.2">
      <c r="A156" s="5">
        <v>44958</v>
      </c>
      <c r="B156" s="1" t="s">
        <v>2</v>
      </c>
      <c r="C156" s="1" t="s">
        <v>149</v>
      </c>
      <c r="D156" s="2">
        <v>183494</v>
      </c>
      <c r="E156" s="2">
        <v>0</v>
      </c>
      <c r="F156" s="2">
        <v>0</v>
      </c>
      <c r="G156" s="1">
        <v>0</v>
      </c>
      <c r="H156" s="1">
        <v>0</v>
      </c>
      <c r="I156" s="12">
        <v>183494</v>
      </c>
      <c r="J156" s="1" t="s">
        <v>236</v>
      </c>
    </row>
    <row r="157" spans="1:10" x14ac:dyDescent="0.2">
      <c r="A157" s="5">
        <v>44986</v>
      </c>
      <c r="B157" s="1" t="s">
        <v>2</v>
      </c>
      <c r="C157" s="1" t="s">
        <v>118</v>
      </c>
      <c r="D157" s="2">
        <v>286110</v>
      </c>
      <c r="E157" s="2">
        <v>0</v>
      </c>
      <c r="F157" s="2">
        <v>0</v>
      </c>
      <c r="G157" s="2">
        <v>0</v>
      </c>
      <c r="H157" s="2">
        <v>0</v>
      </c>
      <c r="I157" s="12">
        <v>286110</v>
      </c>
      <c r="J157" s="1" t="s">
        <v>236</v>
      </c>
    </row>
    <row r="158" spans="1:10" x14ac:dyDescent="0.2">
      <c r="A158" s="5">
        <v>45017</v>
      </c>
      <c r="B158" s="1" t="s">
        <v>2</v>
      </c>
      <c r="C158" s="1" t="s">
        <v>9</v>
      </c>
      <c r="D158" s="2">
        <v>220903</v>
      </c>
      <c r="E158" s="2">
        <v>0</v>
      </c>
      <c r="F158" s="2">
        <v>0</v>
      </c>
      <c r="G158" s="2">
        <v>0</v>
      </c>
      <c r="H158" s="2">
        <v>0</v>
      </c>
      <c r="I158" s="2">
        <v>220903</v>
      </c>
      <c r="J158" s="1" t="s">
        <v>236</v>
      </c>
    </row>
    <row r="159" spans="1:10" x14ac:dyDescent="0.2">
      <c r="A159" s="5">
        <v>44927</v>
      </c>
      <c r="B159" s="1" t="s">
        <v>2</v>
      </c>
      <c r="C159" s="1" t="s">
        <v>198</v>
      </c>
      <c r="D159" s="2">
        <v>238126</v>
      </c>
      <c r="E159" s="2">
        <v>0</v>
      </c>
      <c r="F159" s="2">
        <v>0</v>
      </c>
      <c r="G159" s="2">
        <v>0</v>
      </c>
      <c r="H159" s="1">
        <v>0</v>
      </c>
      <c r="I159" s="12">
        <v>238126</v>
      </c>
      <c r="J159" s="1" t="s">
        <v>236</v>
      </c>
    </row>
    <row r="160" spans="1:10" x14ac:dyDescent="0.2">
      <c r="A160" s="5">
        <v>45047</v>
      </c>
      <c r="B160" s="1" t="s">
        <v>2</v>
      </c>
      <c r="C160" s="1" t="s">
        <v>73</v>
      </c>
      <c r="D160" s="2">
        <v>174164.8</v>
      </c>
      <c r="E160" s="2">
        <f>I160-D160</f>
        <v>43541.200000000012</v>
      </c>
      <c r="I160" s="2">
        <v>217706</v>
      </c>
      <c r="J160" s="1" t="s">
        <v>236</v>
      </c>
    </row>
    <row r="161" spans="1:10" x14ac:dyDescent="0.2">
      <c r="A161" s="5">
        <v>45078</v>
      </c>
      <c r="B161" s="1" t="s">
        <v>2</v>
      </c>
      <c r="C161" s="1" t="s">
        <v>87</v>
      </c>
      <c r="D161" s="2">
        <v>246008.8</v>
      </c>
      <c r="E161" s="2">
        <v>61502.2</v>
      </c>
      <c r="F161" s="2">
        <v>0</v>
      </c>
      <c r="G161" s="2">
        <v>0</v>
      </c>
      <c r="H161" s="2">
        <v>0</v>
      </c>
      <c r="I161" s="12">
        <f>SUM(D161:H161)</f>
        <v>307511</v>
      </c>
      <c r="J161" s="1" t="s">
        <v>236</v>
      </c>
    </row>
    <row r="162" spans="1:10" x14ac:dyDescent="0.2">
      <c r="A162" s="5">
        <v>45017</v>
      </c>
      <c r="B162" s="1" t="s">
        <v>2</v>
      </c>
      <c r="C162" s="1" t="s">
        <v>8</v>
      </c>
      <c r="D162" s="2">
        <v>50000</v>
      </c>
      <c r="E162" s="2">
        <v>0</v>
      </c>
      <c r="F162" s="2">
        <v>0</v>
      </c>
      <c r="G162" s="2">
        <v>0</v>
      </c>
      <c r="H162" s="2">
        <v>0</v>
      </c>
      <c r="I162" s="2">
        <v>50000</v>
      </c>
      <c r="J162" s="1" t="s">
        <v>237</v>
      </c>
    </row>
    <row r="163" spans="1:10" x14ac:dyDescent="0.2">
      <c r="A163" s="5">
        <v>44958</v>
      </c>
      <c r="B163" s="1" t="s">
        <v>2</v>
      </c>
      <c r="C163" s="1" t="s">
        <v>176</v>
      </c>
      <c r="D163" s="2">
        <v>113861</v>
      </c>
      <c r="E163" s="2">
        <v>0</v>
      </c>
      <c r="F163" s="2">
        <v>0</v>
      </c>
      <c r="G163" s="1">
        <v>0</v>
      </c>
      <c r="H163" s="1">
        <v>0</v>
      </c>
      <c r="I163" s="12">
        <v>113861</v>
      </c>
      <c r="J163" s="1" t="s">
        <v>237</v>
      </c>
    </row>
    <row r="164" spans="1:10" x14ac:dyDescent="0.2">
      <c r="A164" s="5">
        <v>44986</v>
      </c>
      <c r="B164" s="1" t="s">
        <v>2</v>
      </c>
      <c r="C164" s="1" t="s">
        <v>145</v>
      </c>
      <c r="D164" s="2">
        <v>131286</v>
      </c>
      <c r="E164" s="2">
        <v>0</v>
      </c>
      <c r="F164" s="2">
        <v>0</v>
      </c>
      <c r="G164" s="2">
        <v>0</v>
      </c>
      <c r="H164" s="2">
        <v>0</v>
      </c>
      <c r="I164" s="12">
        <v>131286</v>
      </c>
      <c r="J164" s="1" t="s">
        <v>237</v>
      </c>
    </row>
    <row r="165" spans="1:10" x14ac:dyDescent="0.2">
      <c r="A165" s="5">
        <v>45017</v>
      </c>
      <c r="B165" s="1" t="s">
        <v>2</v>
      </c>
      <c r="C165" s="1" t="s">
        <v>7</v>
      </c>
      <c r="D165" s="2">
        <v>156314</v>
      </c>
      <c r="E165" s="2">
        <v>0</v>
      </c>
      <c r="F165" s="2">
        <v>0</v>
      </c>
      <c r="G165" s="2">
        <v>0</v>
      </c>
      <c r="H165" s="2">
        <v>0</v>
      </c>
      <c r="I165" s="2">
        <v>156314</v>
      </c>
      <c r="J165" s="1" t="s">
        <v>237</v>
      </c>
    </row>
    <row r="166" spans="1:10" x14ac:dyDescent="0.2">
      <c r="A166" s="5">
        <v>44927</v>
      </c>
      <c r="B166" s="1" t="s">
        <v>2</v>
      </c>
      <c r="C166" s="1" t="s">
        <v>196</v>
      </c>
      <c r="D166" s="2">
        <v>110764</v>
      </c>
      <c r="E166" s="2">
        <v>0</v>
      </c>
      <c r="F166" s="2">
        <v>0</v>
      </c>
      <c r="G166" s="2">
        <v>0</v>
      </c>
      <c r="H166" s="1">
        <v>0</v>
      </c>
      <c r="I166" s="12">
        <v>110764</v>
      </c>
      <c r="J166" s="1" t="s">
        <v>237</v>
      </c>
    </row>
    <row r="167" spans="1:10" x14ac:dyDescent="0.2">
      <c r="A167" s="5">
        <v>45047</v>
      </c>
      <c r="B167" s="1" t="s">
        <v>2</v>
      </c>
      <c r="C167" s="1" t="s">
        <v>74</v>
      </c>
      <c r="D167" s="2">
        <v>126308</v>
      </c>
      <c r="E167" s="2">
        <f>I167-D167</f>
        <v>31577</v>
      </c>
      <c r="I167" s="2">
        <v>157885</v>
      </c>
      <c r="J167" s="1" t="s">
        <v>237</v>
      </c>
    </row>
    <row r="168" spans="1:10" x14ac:dyDescent="0.2">
      <c r="A168" s="5">
        <v>45078</v>
      </c>
      <c r="B168" s="1" t="s">
        <v>2</v>
      </c>
      <c r="C168" s="1" t="s">
        <v>100</v>
      </c>
      <c r="D168" s="2">
        <v>150239.20000000001</v>
      </c>
      <c r="E168" s="2">
        <v>37559.800000000003</v>
      </c>
      <c r="F168" s="2">
        <v>0</v>
      </c>
      <c r="G168" s="2">
        <v>0</v>
      </c>
      <c r="H168" s="2">
        <v>0</v>
      </c>
      <c r="I168" s="12">
        <f>SUM(D168:H168)</f>
        <v>187799</v>
      </c>
      <c r="J168" s="1" t="s">
        <v>237</v>
      </c>
    </row>
    <row r="169" spans="1:10" x14ac:dyDescent="0.2">
      <c r="A169" s="5">
        <v>45047</v>
      </c>
      <c r="B169" s="1" t="s">
        <v>2</v>
      </c>
      <c r="C169" s="1" t="s">
        <v>79</v>
      </c>
      <c r="D169" s="2">
        <v>176192.8</v>
      </c>
      <c r="E169" s="2">
        <f>I169-D169</f>
        <v>44048.200000000012</v>
      </c>
      <c r="I169" s="2">
        <v>220241</v>
      </c>
      <c r="J169" s="1" t="s">
        <v>238</v>
      </c>
    </row>
    <row r="170" spans="1:10" x14ac:dyDescent="0.2">
      <c r="A170" s="5">
        <v>44958</v>
      </c>
      <c r="B170" s="1" t="s">
        <v>2</v>
      </c>
      <c r="C170" s="1" t="s">
        <v>158</v>
      </c>
      <c r="D170" s="2">
        <v>146043</v>
      </c>
      <c r="E170" s="2">
        <v>0</v>
      </c>
      <c r="F170" s="2">
        <v>0</v>
      </c>
      <c r="G170" s="1">
        <v>0</v>
      </c>
      <c r="H170" s="1">
        <v>0</v>
      </c>
      <c r="I170" s="12">
        <v>146043</v>
      </c>
      <c r="J170" s="1" t="s">
        <v>239</v>
      </c>
    </row>
    <row r="171" spans="1:10" x14ac:dyDescent="0.2">
      <c r="A171" s="5">
        <v>44986</v>
      </c>
      <c r="B171" s="1" t="s">
        <v>2</v>
      </c>
      <c r="C171" s="1" t="s">
        <v>127</v>
      </c>
      <c r="D171" s="2">
        <v>164404</v>
      </c>
      <c r="E171" s="2">
        <v>0</v>
      </c>
      <c r="F171" s="2">
        <v>0</v>
      </c>
      <c r="G171" s="2">
        <v>0</v>
      </c>
      <c r="H171" s="2">
        <v>0</v>
      </c>
      <c r="I171" s="12">
        <v>164404</v>
      </c>
      <c r="J171" s="1" t="s">
        <v>239</v>
      </c>
    </row>
    <row r="172" spans="1:10" x14ac:dyDescent="0.2">
      <c r="A172" s="5">
        <v>45017</v>
      </c>
      <c r="B172" s="1" t="s">
        <v>2</v>
      </c>
      <c r="C172" s="1" t="s">
        <v>6</v>
      </c>
      <c r="D172" s="2">
        <v>155173</v>
      </c>
      <c r="E172" s="2">
        <v>0</v>
      </c>
      <c r="F172" s="2">
        <v>0</v>
      </c>
      <c r="G172" s="2">
        <v>0</v>
      </c>
      <c r="H172" s="2">
        <v>0</v>
      </c>
      <c r="I172" s="2">
        <v>155173</v>
      </c>
      <c r="J172" s="1" t="s">
        <v>239</v>
      </c>
    </row>
    <row r="173" spans="1:10" x14ac:dyDescent="0.2">
      <c r="A173" s="5">
        <v>44927</v>
      </c>
      <c r="B173" s="1" t="s">
        <v>2</v>
      </c>
      <c r="C173" s="1" t="s">
        <v>178</v>
      </c>
      <c r="D173" s="2">
        <v>160284</v>
      </c>
      <c r="E173" s="2">
        <v>0</v>
      </c>
      <c r="F173" s="2">
        <v>0</v>
      </c>
      <c r="G173" s="2">
        <v>0</v>
      </c>
      <c r="H173" s="1">
        <v>0</v>
      </c>
      <c r="I173" s="12">
        <v>160284</v>
      </c>
      <c r="J173" s="1" t="s">
        <v>239</v>
      </c>
    </row>
    <row r="174" spans="1:10" x14ac:dyDescent="0.2">
      <c r="A174" s="5">
        <v>45047</v>
      </c>
      <c r="B174" s="1" t="s">
        <v>2</v>
      </c>
      <c r="C174" s="1" t="s">
        <v>75</v>
      </c>
      <c r="D174" s="2">
        <v>144531.20000000001</v>
      </c>
      <c r="E174" s="2">
        <f>I174-D174</f>
        <v>36132.799999999988</v>
      </c>
      <c r="I174" s="2">
        <v>180664</v>
      </c>
      <c r="J174" s="1" t="s">
        <v>239</v>
      </c>
    </row>
    <row r="175" spans="1:10" x14ac:dyDescent="0.2">
      <c r="A175" s="5">
        <v>45078</v>
      </c>
      <c r="B175" s="1" t="s">
        <v>2</v>
      </c>
      <c r="C175" s="1" t="s">
        <v>113</v>
      </c>
      <c r="D175" s="2">
        <v>170604.79999999999</v>
      </c>
      <c r="E175" s="2">
        <v>42651.199999999997</v>
      </c>
      <c r="F175" s="2">
        <v>0</v>
      </c>
      <c r="G175" s="2">
        <v>0</v>
      </c>
      <c r="H175" s="2">
        <v>0</v>
      </c>
      <c r="I175" s="12">
        <f>SUM(D175:H175)</f>
        <v>213256</v>
      </c>
      <c r="J175" s="1" t="s">
        <v>239</v>
      </c>
    </row>
    <row r="176" spans="1:10" x14ac:dyDescent="0.2">
      <c r="A176" s="5">
        <v>44958</v>
      </c>
      <c r="B176" s="1" t="s">
        <v>2</v>
      </c>
      <c r="C176" s="1" t="s">
        <v>165</v>
      </c>
      <c r="D176" s="2">
        <v>309034</v>
      </c>
      <c r="E176" s="2">
        <v>0</v>
      </c>
      <c r="F176" s="2">
        <v>0</v>
      </c>
      <c r="G176" s="1">
        <v>0</v>
      </c>
      <c r="H176" s="1">
        <v>0</v>
      </c>
      <c r="I176" s="12">
        <v>309034</v>
      </c>
      <c r="J176" s="1" t="s">
        <v>243</v>
      </c>
    </row>
    <row r="177" spans="1:10" x14ac:dyDescent="0.2">
      <c r="A177" s="5">
        <v>44986</v>
      </c>
      <c r="B177" s="1" t="s">
        <v>2</v>
      </c>
      <c r="C177" s="1" t="s">
        <v>134</v>
      </c>
      <c r="D177" s="2">
        <v>344430</v>
      </c>
      <c r="E177" s="2">
        <v>0</v>
      </c>
      <c r="F177" s="2">
        <v>0</v>
      </c>
      <c r="G177" s="2">
        <v>0</v>
      </c>
      <c r="H177" s="2">
        <v>0</v>
      </c>
      <c r="I177" s="12">
        <v>344430</v>
      </c>
      <c r="J177" s="1" t="s">
        <v>243</v>
      </c>
    </row>
    <row r="178" spans="1:10" x14ac:dyDescent="0.2">
      <c r="A178" s="5">
        <v>45017</v>
      </c>
      <c r="B178" s="1" t="s">
        <v>2</v>
      </c>
      <c r="C178" s="1" t="s">
        <v>5</v>
      </c>
      <c r="D178" s="2">
        <v>389310</v>
      </c>
      <c r="E178" s="2">
        <v>0</v>
      </c>
      <c r="F178" s="2">
        <v>0</v>
      </c>
      <c r="G178" s="2">
        <v>0</v>
      </c>
      <c r="H178" s="2">
        <v>0</v>
      </c>
      <c r="I178" s="2">
        <v>389310</v>
      </c>
      <c r="J178" s="1" t="s">
        <v>243</v>
      </c>
    </row>
    <row r="179" spans="1:10" x14ac:dyDescent="0.2">
      <c r="A179" s="5">
        <v>44927</v>
      </c>
      <c r="B179" s="1" t="s">
        <v>2</v>
      </c>
      <c r="C179" s="1" t="s">
        <v>186</v>
      </c>
      <c r="D179" s="2">
        <v>267089</v>
      </c>
      <c r="E179" s="2">
        <v>0</v>
      </c>
      <c r="F179" s="2">
        <v>0</v>
      </c>
      <c r="G179" s="2">
        <v>0</v>
      </c>
      <c r="H179" s="1">
        <v>0</v>
      </c>
      <c r="I179" s="12">
        <v>267089</v>
      </c>
      <c r="J179" s="1" t="s">
        <v>243</v>
      </c>
    </row>
    <row r="180" spans="1:10" x14ac:dyDescent="0.2">
      <c r="A180" s="5">
        <v>45047</v>
      </c>
      <c r="B180" s="1" t="s">
        <v>2</v>
      </c>
      <c r="C180" s="1" t="s">
        <v>76</v>
      </c>
      <c r="D180" s="2">
        <v>155824</v>
      </c>
      <c r="E180" s="2">
        <f>I180-D180</f>
        <v>38956</v>
      </c>
      <c r="I180" s="2">
        <v>194780</v>
      </c>
      <c r="J180" s="1" t="s">
        <v>243</v>
      </c>
    </row>
    <row r="181" spans="1:10" x14ac:dyDescent="0.2">
      <c r="A181" s="5">
        <v>45078</v>
      </c>
      <c r="B181" s="1" t="s">
        <v>2</v>
      </c>
      <c r="C181" s="1" t="s">
        <v>101</v>
      </c>
      <c r="D181" s="2">
        <v>360000</v>
      </c>
      <c r="E181" s="2">
        <v>90000</v>
      </c>
      <c r="F181" s="2">
        <v>0</v>
      </c>
      <c r="G181" s="2">
        <v>0</v>
      </c>
      <c r="H181" s="2">
        <v>0</v>
      </c>
      <c r="I181" s="12">
        <f>SUM(D181:H181)</f>
        <v>450000</v>
      </c>
      <c r="J181" s="1" t="s">
        <v>243</v>
      </c>
    </row>
    <row r="182" spans="1:10" x14ac:dyDescent="0.2">
      <c r="A182" s="5">
        <v>45017</v>
      </c>
      <c r="B182" s="1" t="s">
        <v>2</v>
      </c>
      <c r="C182" s="1" t="s">
        <v>4</v>
      </c>
      <c r="D182" s="2">
        <v>50000</v>
      </c>
      <c r="E182" s="2">
        <v>0</v>
      </c>
      <c r="F182" s="2">
        <v>0</v>
      </c>
      <c r="G182" s="2">
        <v>0</v>
      </c>
      <c r="H182" s="2">
        <v>0</v>
      </c>
      <c r="I182" s="2">
        <v>50000</v>
      </c>
      <c r="J182" s="1" t="s">
        <v>241</v>
      </c>
    </row>
    <row r="183" spans="1:10" x14ac:dyDescent="0.2">
      <c r="A183" s="5">
        <v>44958</v>
      </c>
      <c r="B183" s="1" t="s">
        <v>2</v>
      </c>
      <c r="C183" s="1" t="s">
        <v>153</v>
      </c>
      <c r="D183" s="2">
        <v>215961</v>
      </c>
      <c r="E183" s="2">
        <v>0</v>
      </c>
      <c r="F183" s="2">
        <v>0</v>
      </c>
      <c r="G183" s="1">
        <v>0</v>
      </c>
      <c r="H183" s="1">
        <v>0</v>
      </c>
      <c r="I183" s="12">
        <v>215961</v>
      </c>
      <c r="J183" s="1" t="s">
        <v>241</v>
      </c>
    </row>
    <row r="184" spans="1:10" x14ac:dyDescent="0.2">
      <c r="A184" s="5">
        <v>44986</v>
      </c>
      <c r="B184" s="1" t="s">
        <v>2</v>
      </c>
      <c r="C184" s="1" t="s">
        <v>122</v>
      </c>
      <c r="D184" s="2">
        <v>225354</v>
      </c>
      <c r="E184" s="2">
        <v>0</v>
      </c>
      <c r="F184" s="2">
        <v>0</v>
      </c>
      <c r="G184" s="2">
        <v>0</v>
      </c>
      <c r="H184" s="2">
        <v>0</v>
      </c>
      <c r="I184" s="12">
        <v>225354</v>
      </c>
      <c r="J184" s="1" t="s">
        <v>241</v>
      </c>
    </row>
    <row r="185" spans="1:10" x14ac:dyDescent="0.2">
      <c r="A185" s="5">
        <v>45017</v>
      </c>
      <c r="B185" s="1" t="s">
        <v>2</v>
      </c>
      <c r="C185" s="1" t="s">
        <v>3</v>
      </c>
      <c r="D185" s="2">
        <v>197474</v>
      </c>
      <c r="E185" s="2">
        <v>0</v>
      </c>
      <c r="F185" s="2">
        <v>0</v>
      </c>
      <c r="G185" s="2">
        <v>0</v>
      </c>
      <c r="H185" s="2">
        <v>0</v>
      </c>
      <c r="I185" s="2">
        <v>197474</v>
      </c>
      <c r="J185" s="1" t="s">
        <v>241</v>
      </c>
    </row>
    <row r="186" spans="1:10" x14ac:dyDescent="0.2">
      <c r="A186" s="5">
        <v>44927</v>
      </c>
      <c r="B186" s="1" t="s">
        <v>2</v>
      </c>
      <c r="C186" s="1" t="s">
        <v>202</v>
      </c>
      <c r="D186" s="2">
        <v>202847</v>
      </c>
      <c r="E186" s="2">
        <v>0</v>
      </c>
      <c r="F186" s="2">
        <v>0</v>
      </c>
      <c r="G186" s="2">
        <v>0</v>
      </c>
      <c r="H186" s="1">
        <v>0</v>
      </c>
      <c r="I186" s="12">
        <v>202847</v>
      </c>
      <c r="J186" s="1" t="s">
        <v>241</v>
      </c>
    </row>
    <row r="187" spans="1:10" x14ac:dyDescent="0.2">
      <c r="A187" s="5">
        <v>45047</v>
      </c>
      <c r="B187" s="1" t="s">
        <v>2</v>
      </c>
      <c r="C187" s="1" t="s">
        <v>77</v>
      </c>
      <c r="D187" s="2">
        <v>115824</v>
      </c>
      <c r="E187" s="2">
        <f>I187-D187</f>
        <v>28956</v>
      </c>
      <c r="I187" s="2">
        <v>144780</v>
      </c>
      <c r="J187" s="1" t="s">
        <v>241</v>
      </c>
    </row>
    <row r="188" spans="1:10" x14ac:dyDescent="0.2">
      <c r="A188" s="5">
        <v>45078</v>
      </c>
      <c r="B188" s="1" t="s">
        <v>2</v>
      </c>
      <c r="C188" s="1" t="s">
        <v>91</v>
      </c>
      <c r="D188" s="2">
        <v>195904.8</v>
      </c>
      <c r="E188" s="2">
        <v>48976.2</v>
      </c>
      <c r="F188" s="2">
        <v>0</v>
      </c>
      <c r="G188" s="2">
        <v>0</v>
      </c>
      <c r="H188" s="2">
        <v>0</v>
      </c>
      <c r="I188" s="12">
        <f>SUM(D188:H188)</f>
        <v>244881</v>
      </c>
      <c r="J188" s="1" t="s">
        <v>241</v>
      </c>
    </row>
    <row r="189" spans="1:10" x14ac:dyDescent="0.2">
      <c r="A189" s="5">
        <v>44958</v>
      </c>
      <c r="B189" s="1" t="s">
        <v>2</v>
      </c>
      <c r="C189" s="1" t="s">
        <v>159</v>
      </c>
      <c r="D189" s="2">
        <v>141739</v>
      </c>
      <c r="E189" s="2">
        <v>0</v>
      </c>
      <c r="F189" s="2">
        <v>0</v>
      </c>
      <c r="G189" s="1">
        <v>0</v>
      </c>
      <c r="H189" s="1">
        <v>0</v>
      </c>
      <c r="I189" s="12">
        <v>141739</v>
      </c>
      <c r="J189" s="1" t="s">
        <v>242</v>
      </c>
    </row>
    <row r="190" spans="1:10" x14ac:dyDescent="0.2">
      <c r="A190" s="5">
        <v>44986</v>
      </c>
      <c r="B190" s="1" t="s">
        <v>2</v>
      </c>
      <c r="C190" s="1" t="s">
        <v>128</v>
      </c>
      <c r="D190" s="2">
        <v>178541</v>
      </c>
      <c r="E190" s="2">
        <v>0</v>
      </c>
      <c r="F190" s="2">
        <v>0</v>
      </c>
      <c r="G190" s="2">
        <v>0</v>
      </c>
      <c r="H190" s="2">
        <v>0</v>
      </c>
      <c r="I190" s="12">
        <v>178541</v>
      </c>
      <c r="J190" s="1" t="s">
        <v>242</v>
      </c>
    </row>
    <row r="191" spans="1:10" x14ac:dyDescent="0.2">
      <c r="A191" s="5">
        <v>45017</v>
      </c>
      <c r="B191" s="1" t="s">
        <v>2</v>
      </c>
      <c r="C191" s="1" t="s">
        <v>1</v>
      </c>
      <c r="D191" s="2">
        <v>174420</v>
      </c>
      <c r="E191" s="2">
        <v>0</v>
      </c>
      <c r="F191" s="2">
        <v>0</v>
      </c>
      <c r="G191" s="2">
        <v>0</v>
      </c>
      <c r="H191" s="2">
        <v>0</v>
      </c>
      <c r="I191" s="2">
        <v>174420</v>
      </c>
      <c r="J191" s="1" t="s">
        <v>242</v>
      </c>
    </row>
    <row r="192" spans="1:10" x14ac:dyDescent="0.2">
      <c r="A192" s="5">
        <v>44927</v>
      </c>
      <c r="B192" s="1" t="s">
        <v>2</v>
      </c>
      <c r="C192" s="1" t="s">
        <v>179</v>
      </c>
      <c r="D192" s="2">
        <v>137765</v>
      </c>
      <c r="E192" s="2">
        <v>0</v>
      </c>
      <c r="F192" s="2">
        <v>0</v>
      </c>
      <c r="G192" s="2">
        <v>0</v>
      </c>
      <c r="H192" s="1">
        <v>0</v>
      </c>
      <c r="I192" s="12">
        <v>137765</v>
      </c>
      <c r="J192" s="1" t="s">
        <v>242</v>
      </c>
    </row>
    <row r="193" spans="1:10" x14ac:dyDescent="0.2">
      <c r="A193" s="5">
        <v>45047</v>
      </c>
      <c r="B193" s="1" t="s">
        <v>2</v>
      </c>
      <c r="C193" s="1" t="s">
        <v>78</v>
      </c>
      <c r="D193" s="2">
        <v>123068.8</v>
      </c>
      <c r="E193" s="2">
        <f>I193-D193</f>
        <v>30767.199999999997</v>
      </c>
      <c r="I193" s="2">
        <v>153836</v>
      </c>
      <c r="J193" s="1" t="s">
        <v>242</v>
      </c>
    </row>
    <row r="194" spans="1:10" x14ac:dyDescent="0.2">
      <c r="A194" s="5">
        <v>45078</v>
      </c>
      <c r="B194" s="1" t="s">
        <v>2</v>
      </c>
      <c r="C194" s="1" t="s">
        <v>114</v>
      </c>
      <c r="D194" s="2">
        <v>170128.8</v>
      </c>
      <c r="E194" s="2">
        <v>42532.2</v>
      </c>
      <c r="F194" s="2">
        <v>0</v>
      </c>
      <c r="G194" s="2">
        <v>0</v>
      </c>
      <c r="H194" s="2">
        <v>0</v>
      </c>
      <c r="I194" s="12">
        <f>SUM(D194:H194)</f>
        <v>212661</v>
      </c>
      <c r="J194" s="1" t="s">
        <v>242</v>
      </c>
    </row>
    <row r="195" spans="1:10" x14ac:dyDescent="0.2">
      <c r="A195" s="5">
        <v>45108</v>
      </c>
      <c r="B195" s="1" t="s">
        <v>2</v>
      </c>
      <c r="C195" s="1" t="s">
        <v>244</v>
      </c>
      <c r="D195" s="2">
        <v>147825.60000000001</v>
      </c>
      <c r="E195" s="2">
        <v>36956.400000000001</v>
      </c>
      <c r="F195" s="2">
        <v>0</v>
      </c>
      <c r="G195" s="2">
        <v>0</v>
      </c>
      <c r="H195" s="1">
        <v>0</v>
      </c>
      <c r="I195" s="12">
        <v>184782</v>
      </c>
      <c r="J195" s="1" t="s">
        <v>211</v>
      </c>
    </row>
    <row r="196" spans="1:10" x14ac:dyDescent="0.2">
      <c r="A196" s="5">
        <v>45108</v>
      </c>
      <c r="B196" s="1" t="s">
        <v>2</v>
      </c>
      <c r="C196" s="1" t="s">
        <v>245</v>
      </c>
      <c r="D196" s="2">
        <v>160208.79999999999</v>
      </c>
      <c r="E196" s="2">
        <v>40052.199999999997</v>
      </c>
      <c r="F196" s="2">
        <v>0</v>
      </c>
      <c r="G196" s="2">
        <v>0</v>
      </c>
      <c r="H196" s="1">
        <v>0</v>
      </c>
      <c r="I196" s="12">
        <v>200261</v>
      </c>
      <c r="J196" s="1" t="s">
        <v>212</v>
      </c>
    </row>
    <row r="197" spans="1:10" x14ac:dyDescent="0.2">
      <c r="A197" s="5">
        <v>45108</v>
      </c>
      <c r="B197" s="1" t="s">
        <v>2</v>
      </c>
      <c r="C197" s="1" t="s">
        <v>246</v>
      </c>
      <c r="D197" s="2">
        <v>126122.4</v>
      </c>
      <c r="E197" s="2">
        <v>31530.6</v>
      </c>
      <c r="F197" s="2">
        <v>0</v>
      </c>
      <c r="G197" s="2">
        <v>0</v>
      </c>
      <c r="H197" s="1">
        <v>0</v>
      </c>
      <c r="I197" s="12">
        <v>157653</v>
      </c>
      <c r="J197" s="1" t="s">
        <v>269</v>
      </c>
    </row>
    <row r="198" spans="1:10" x14ac:dyDescent="0.2">
      <c r="A198" s="5">
        <v>45108</v>
      </c>
      <c r="B198" s="1" t="s">
        <v>2</v>
      </c>
      <c r="C198" s="1" t="s">
        <v>247</v>
      </c>
      <c r="D198" s="2">
        <v>179516.79999999999</v>
      </c>
      <c r="E198" s="2">
        <v>44879.199999999997</v>
      </c>
      <c r="F198" s="2">
        <v>0</v>
      </c>
      <c r="G198" s="2">
        <v>0</v>
      </c>
      <c r="H198" s="1">
        <v>0</v>
      </c>
      <c r="I198" s="12">
        <v>224396</v>
      </c>
      <c r="J198" s="1" t="s">
        <v>214</v>
      </c>
    </row>
    <row r="199" spans="1:10" x14ac:dyDescent="0.2">
      <c r="A199" s="5">
        <v>45108</v>
      </c>
      <c r="B199" s="1" t="s">
        <v>2</v>
      </c>
      <c r="C199" s="1" t="s">
        <v>248</v>
      </c>
      <c r="D199" s="2">
        <v>150239.20000000001</v>
      </c>
      <c r="E199" s="2">
        <v>37559.800000000003</v>
      </c>
      <c r="F199" s="2">
        <v>0</v>
      </c>
      <c r="G199" s="2">
        <v>0</v>
      </c>
      <c r="H199" s="1">
        <v>0</v>
      </c>
      <c r="I199" s="12">
        <v>187799</v>
      </c>
      <c r="J199" s="1" t="s">
        <v>237</v>
      </c>
    </row>
    <row r="200" spans="1:10" x14ac:dyDescent="0.2">
      <c r="A200" s="5">
        <v>45108</v>
      </c>
      <c r="B200" s="1" t="s">
        <v>2</v>
      </c>
      <c r="C200" s="1" t="s">
        <v>249</v>
      </c>
      <c r="D200" s="2">
        <v>253490.4</v>
      </c>
      <c r="E200" s="2">
        <v>63372.6</v>
      </c>
      <c r="F200" s="2">
        <v>0</v>
      </c>
      <c r="G200" s="2">
        <v>0</v>
      </c>
      <c r="H200" s="1">
        <v>0</v>
      </c>
      <c r="I200" s="12">
        <v>316863</v>
      </c>
      <c r="J200" s="1" t="s">
        <v>216</v>
      </c>
    </row>
    <row r="201" spans="1:10" x14ac:dyDescent="0.2">
      <c r="A201" s="5">
        <v>45108</v>
      </c>
      <c r="B201" s="1" t="s">
        <v>2</v>
      </c>
      <c r="C201" s="1" t="s">
        <v>250</v>
      </c>
      <c r="D201" s="2">
        <v>238864.8</v>
      </c>
      <c r="E201" s="2">
        <v>59716.2</v>
      </c>
      <c r="F201" s="2">
        <v>0</v>
      </c>
      <c r="G201" s="2">
        <v>0</v>
      </c>
      <c r="H201" s="1">
        <v>0</v>
      </c>
      <c r="I201" s="12">
        <v>298581</v>
      </c>
      <c r="J201" s="1" t="s">
        <v>217</v>
      </c>
    </row>
    <row r="202" spans="1:10" x14ac:dyDescent="0.2">
      <c r="A202" s="5">
        <v>45108</v>
      </c>
      <c r="B202" s="1" t="s">
        <v>2</v>
      </c>
      <c r="C202" s="1" t="s">
        <v>251</v>
      </c>
      <c r="D202" s="2">
        <v>138227.20000000001</v>
      </c>
      <c r="E202" s="2">
        <v>34556.800000000003</v>
      </c>
      <c r="F202" s="2">
        <v>0</v>
      </c>
      <c r="G202" s="2">
        <v>0</v>
      </c>
      <c r="H202" s="1">
        <v>0</v>
      </c>
      <c r="I202" s="12">
        <v>172784</v>
      </c>
      <c r="J202" s="1" t="s">
        <v>221</v>
      </c>
    </row>
    <row r="203" spans="1:10" x14ac:dyDescent="0.2">
      <c r="A203" s="5">
        <v>45108</v>
      </c>
      <c r="B203" s="1" t="s">
        <v>2</v>
      </c>
      <c r="C203" s="1" t="s">
        <v>252</v>
      </c>
      <c r="D203" s="2">
        <v>349796.8</v>
      </c>
      <c r="E203" s="2">
        <v>87449.2</v>
      </c>
      <c r="F203" s="2">
        <v>0</v>
      </c>
      <c r="G203" s="2">
        <v>0</v>
      </c>
      <c r="H203" s="1">
        <v>0</v>
      </c>
      <c r="I203" s="12">
        <v>437246</v>
      </c>
      <c r="J203" s="1" t="s">
        <v>243</v>
      </c>
    </row>
    <row r="204" spans="1:10" x14ac:dyDescent="0.2">
      <c r="A204" s="5">
        <v>45108</v>
      </c>
      <c r="B204" s="1" t="s">
        <v>2</v>
      </c>
      <c r="C204" s="1" t="s">
        <v>253</v>
      </c>
      <c r="D204" s="2">
        <v>140876</v>
      </c>
      <c r="E204" s="2">
        <v>35219</v>
      </c>
      <c r="F204" s="2">
        <v>0</v>
      </c>
      <c r="G204" s="2">
        <v>0</v>
      </c>
      <c r="H204" s="1">
        <v>0</v>
      </c>
      <c r="I204" s="12">
        <v>176095</v>
      </c>
      <c r="J204" s="1" t="s">
        <v>270</v>
      </c>
    </row>
    <row r="205" spans="1:10" x14ac:dyDescent="0.2">
      <c r="A205" s="5">
        <v>45108</v>
      </c>
      <c r="B205" s="1" t="s">
        <v>2</v>
      </c>
      <c r="C205" s="1" t="s">
        <v>254</v>
      </c>
      <c r="D205" s="2">
        <v>145316.79999999999</v>
      </c>
      <c r="E205" s="2">
        <v>36329.199999999997</v>
      </c>
      <c r="F205" s="2">
        <v>0</v>
      </c>
      <c r="G205" s="2">
        <v>0</v>
      </c>
      <c r="H205" s="1">
        <v>0</v>
      </c>
      <c r="I205" s="12">
        <v>181646</v>
      </c>
      <c r="J205" s="1" t="s">
        <v>219</v>
      </c>
    </row>
    <row r="206" spans="1:10" x14ac:dyDescent="0.2">
      <c r="A206" s="5">
        <v>45108</v>
      </c>
      <c r="B206" s="1" t="s">
        <v>2</v>
      </c>
      <c r="C206" s="1" t="s">
        <v>255</v>
      </c>
      <c r="D206" s="2">
        <v>205956</v>
      </c>
      <c r="E206" s="2">
        <v>51489</v>
      </c>
      <c r="F206" s="2">
        <v>0</v>
      </c>
      <c r="G206" s="2">
        <v>0</v>
      </c>
      <c r="H206" s="1">
        <v>0</v>
      </c>
      <c r="I206" s="12">
        <v>257445</v>
      </c>
      <c r="J206" s="1" t="s">
        <v>220</v>
      </c>
    </row>
    <row r="207" spans="1:10" x14ac:dyDescent="0.2">
      <c r="A207" s="5">
        <v>45108</v>
      </c>
      <c r="B207" s="1" t="s">
        <v>2</v>
      </c>
      <c r="C207" s="1" t="s">
        <v>256</v>
      </c>
      <c r="D207" s="2">
        <v>199451.2</v>
      </c>
      <c r="E207" s="2">
        <v>49862.8</v>
      </c>
      <c r="F207" s="2">
        <v>0</v>
      </c>
      <c r="G207" s="2">
        <v>0</v>
      </c>
      <c r="H207" s="1">
        <v>0</v>
      </c>
      <c r="I207" s="12">
        <v>249314</v>
      </c>
      <c r="J207" s="1" t="s">
        <v>222</v>
      </c>
    </row>
    <row r="208" spans="1:10" x14ac:dyDescent="0.2">
      <c r="A208" s="5">
        <v>45108</v>
      </c>
      <c r="B208" s="1" t="s">
        <v>2</v>
      </c>
      <c r="C208" s="1" t="s">
        <v>257</v>
      </c>
      <c r="D208" s="2">
        <v>130337.60000000001</v>
      </c>
      <c r="E208" s="2">
        <v>32584.400000000001</v>
      </c>
      <c r="F208" s="2">
        <v>0</v>
      </c>
      <c r="G208" s="2">
        <v>0</v>
      </c>
      <c r="H208" s="1">
        <v>0</v>
      </c>
      <c r="I208" s="12">
        <v>162922</v>
      </c>
      <c r="J208" s="1" t="s">
        <v>223</v>
      </c>
    </row>
    <row r="209" spans="1:10" x14ac:dyDescent="0.2">
      <c r="A209" s="5">
        <v>45108</v>
      </c>
      <c r="B209" s="1" t="s">
        <v>2</v>
      </c>
      <c r="C209" s="1" t="s">
        <v>258</v>
      </c>
      <c r="D209" s="2">
        <v>140889.60000000001</v>
      </c>
      <c r="E209" s="2">
        <v>35222.400000000001</v>
      </c>
      <c r="F209" s="2">
        <v>0</v>
      </c>
      <c r="G209" s="2">
        <v>0</v>
      </c>
      <c r="H209" s="1">
        <v>0</v>
      </c>
      <c r="I209" s="12">
        <v>176112</v>
      </c>
      <c r="J209" s="1" t="s">
        <v>224</v>
      </c>
    </row>
    <row r="210" spans="1:10" x14ac:dyDescent="0.2">
      <c r="A210" s="5">
        <v>45108</v>
      </c>
      <c r="B210" s="1" t="s">
        <v>2</v>
      </c>
      <c r="C210" s="1" t="s">
        <v>259</v>
      </c>
      <c r="D210" s="2">
        <v>152053.6</v>
      </c>
      <c r="E210" s="2">
        <v>38013.4</v>
      </c>
      <c r="F210" s="2">
        <v>0</v>
      </c>
      <c r="G210" s="2">
        <v>0</v>
      </c>
      <c r="H210" s="1">
        <v>0</v>
      </c>
      <c r="I210" s="12">
        <v>190067</v>
      </c>
      <c r="J210" s="1" t="s">
        <v>271</v>
      </c>
    </row>
    <row r="211" spans="1:10" x14ac:dyDescent="0.2">
      <c r="A211" s="5">
        <v>45108</v>
      </c>
      <c r="B211" s="1" t="s">
        <v>2</v>
      </c>
      <c r="C211" s="1" t="s">
        <v>260</v>
      </c>
      <c r="D211" s="2">
        <v>147939.20000000001</v>
      </c>
      <c r="E211" s="2">
        <v>36984.800000000003</v>
      </c>
      <c r="F211" s="2">
        <v>0</v>
      </c>
      <c r="G211" s="2">
        <v>0</v>
      </c>
      <c r="H211" s="1">
        <v>0</v>
      </c>
      <c r="I211" s="12">
        <v>184924</v>
      </c>
      <c r="J211" s="1" t="s">
        <v>226</v>
      </c>
    </row>
    <row r="212" spans="1:10" x14ac:dyDescent="0.2">
      <c r="A212" s="5">
        <v>45108</v>
      </c>
      <c r="B212" s="1" t="s">
        <v>2</v>
      </c>
      <c r="C212" s="1" t="s">
        <v>261</v>
      </c>
      <c r="D212" s="2">
        <v>140876</v>
      </c>
      <c r="E212" s="2">
        <v>35219</v>
      </c>
      <c r="F212" s="2">
        <v>0</v>
      </c>
      <c r="G212" s="2">
        <v>0</v>
      </c>
      <c r="H212" s="1">
        <v>0</v>
      </c>
      <c r="I212" s="12">
        <v>176095</v>
      </c>
      <c r="J212" s="1" t="s">
        <v>272</v>
      </c>
    </row>
    <row r="213" spans="1:10" x14ac:dyDescent="0.2">
      <c r="A213" s="5">
        <v>45108</v>
      </c>
      <c r="B213" s="1" t="s">
        <v>2</v>
      </c>
      <c r="C213" s="1" t="s">
        <v>262</v>
      </c>
      <c r="D213" s="2">
        <v>168240</v>
      </c>
      <c r="E213" s="2">
        <v>42060</v>
      </c>
      <c r="F213" s="2">
        <v>0</v>
      </c>
      <c r="G213" s="2">
        <v>0</v>
      </c>
      <c r="H213" s="1">
        <v>0</v>
      </c>
      <c r="I213" s="12">
        <v>210300</v>
      </c>
      <c r="J213" s="1" t="s">
        <v>273</v>
      </c>
    </row>
    <row r="214" spans="1:10" x14ac:dyDescent="0.2">
      <c r="A214" s="5">
        <v>45108</v>
      </c>
      <c r="B214" s="1" t="s">
        <v>2</v>
      </c>
      <c r="C214" s="1" t="s">
        <v>263</v>
      </c>
      <c r="D214" s="2">
        <v>140889.60000000001</v>
      </c>
      <c r="E214" s="2">
        <v>35222.400000000001</v>
      </c>
      <c r="F214" s="2">
        <v>0</v>
      </c>
      <c r="G214" s="2">
        <v>0</v>
      </c>
      <c r="H214" s="1">
        <v>0</v>
      </c>
      <c r="I214" s="12">
        <v>176112</v>
      </c>
      <c r="J214" s="1" t="s">
        <v>274</v>
      </c>
    </row>
    <row r="215" spans="1:10" x14ac:dyDescent="0.2">
      <c r="A215" s="5">
        <v>45108</v>
      </c>
      <c r="B215" s="1" t="s">
        <v>2</v>
      </c>
      <c r="C215" s="1" t="s">
        <v>264</v>
      </c>
      <c r="D215" s="2">
        <v>206645.6</v>
      </c>
      <c r="E215" s="2">
        <v>51661.4</v>
      </c>
      <c r="F215" s="2">
        <v>0</v>
      </c>
      <c r="G215" s="2">
        <v>0</v>
      </c>
      <c r="H215" s="1">
        <v>0</v>
      </c>
      <c r="I215" s="12">
        <v>258307</v>
      </c>
      <c r="J215" s="1" t="s">
        <v>231</v>
      </c>
    </row>
    <row r="216" spans="1:10" x14ac:dyDescent="0.2">
      <c r="A216" s="5">
        <v>45108</v>
      </c>
      <c r="B216" s="1" t="s">
        <v>2</v>
      </c>
      <c r="C216" s="1" t="s">
        <v>265</v>
      </c>
      <c r="D216" s="2">
        <v>169949.6</v>
      </c>
      <c r="E216" s="2">
        <v>42487.4</v>
      </c>
      <c r="F216" s="2">
        <v>0</v>
      </c>
      <c r="G216" s="2">
        <v>0</v>
      </c>
      <c r="H216" s="1">
        <v>0</v>
      </c>
      <c r="I216" s="12">
        <v>212437</v>
      </c>
      <c r="J216" s="1" t="s">
        <v>232</v>
      </c>
    </row>
    <row r="217" spans="1:10" x14ac:dyDescent="0.2">
      <c r="A217" s="5">
        <v>45108</v>
      </c>
      <c r="B217" s="1" t="s">
        <v>2</v>
      </c>
      <c r="C217" s="1" t="s">
        <v>266</v>
      </c>
      <c r="D217" s="2">
        <v>157632.79999999999</v>
      </c>
      <c r="E217" s="2">
        <v>39408.199999999997</v>
      </c>
      <c r="F217" s="2">
        <v>0</v>
      </c>
      <c r="G217" s="2">
        <v>0</v>
      </c>
      <c r="H217" s="1">
        <v>0</v>
      </c>
      <c r="I217" s="12">
        <v>197041</v>
      </c>
      <c r="J217" s="1" t="s">
        <v>233</v>
      </c>
    </row>
    <row r="218" spans="1:10" x14ac:dyDescent="0.2">
      <c r="A218" s="5">
        <v>45108</v>
      </c>
      <c r="B218" s="1" t="s">
        <v>2</v>
      </c>
      <c r="C218" s="1" t="s">
        <v>267</v>
      </c>
      <c r="D218" s="2">
        <v>180210.4</v>
      </c>
      <c r="E218" s="2">
        <v>45052.6</v>
      </c>
      <c r="F218" s="2">
        <v>0</v>
      </c>
      <c r="G218" s="2">
        <v>0</v>
      </c>
      <c r="H218" s="1">
        <v>0</v>
      </c>
      <c r="I218" s="12">
        <v>225263</v>
      </c>
      <c r="J218" s="1" t="s">
        <v>234</v>
      </c>
    </row>
    <row r="219" spans="1:10" x14ac:dyDescent="0.2">
      <c r="A219" s="5">
        <v>45108</v>
      </c>
      <c r="B219" s="1" t="s">
        <v>2</v>
      </c>
      <c r="C219" s="1" t="s">
        <v>268</v>
      </c>
      <c r="D219" s="2">
        <v>216586.4</v>
      </c>
      <c r="E219" s="2">
        <v>54146.6</v>
      </c>
      <c r="F219" s="2">
        <v>0</v>
      </c>
      <c r="G219" s="2">
        <v>0</v>
      </c>
      <c r="H219" s="1">
        <v>0</v>
      </c>
      <c r="I219" s="12">
        <v>270733</v>
      </c>
      <c r="J219" s="1" t="s">
        <v>235</v>
      </c>
    </row>
    <row r="220" spans="1:10" x14ac:dyDescent="0.2">
      <c r="A220" s="5">
        <v>45108</v>
      </c>
      <c r="B220" s="1" t="s">
        <v>2</v>
      </c>
      <c r="C220" s="1" t="s">
        <v>284</v>
      </c>
      <c r="D220" s="2">
        <v>183630.4</v>
      </c>
      <c r="E220" s="2">
        <v>45907.6</v>
      </c>
      <c r="F220" s="2">
        <v>0</v>
      </c>
      <c r="H220" s="1">
        <v>0</v>
      </c>
      <c r="I220" s="12">
        <v>229538</v>
      </c>
      <c r="J220" s="1" t="s">
        <v>240</v>
      </c>
    </row>
    <row r="221" spans="1:10" x14ac:dyDescent="0.2">
      <c r="A221" s="5">
        <v>45108</v>
      </c>
      <c r="B221" s="1" t="s">
        <v>2</v>
      </c>
      <c r="C221" s="1" t="s">
        <v>283</v>
      </c>
      <c r="D221" s="2">
        <v>227233.6</v>
      </c>
      <c r="E221" s="2">
        <v>56808.4</v>
      </c>
      <c r="F221" s="2">
        <v>0</v>
      </c>
      <c r="H221" s="1">
        <v>0</v>
      </c>
      <c r="I221" s="12">
        <v>284042</v>
      </c>
      <c r="J221" s="1" t="s">
        <v>236</v>
      </c>
    </row>
    <row r="222" spans="1:10" x14ac:dyDescent="0.2">
      <c r="A222" s="5">
        <v>45108</v>
      </c>
      <c r="B222" s="1" t="s">
        <v>2</v>
      </c>
      <c r="C222" s="1" t="s">
        <v>282</v>
      </c>
      <c r="D222" s="2">
        <v>324047.2</v>
      </c>
      <c r="E222" s="2">
        <v>81011.8</v>
      </c>
      <c r="F222" s="2">
        <v>0</v>
      </c>
      <c r="H222" s="1">
        <v>0</v>
      </c>
      <c r="I222" s="12">
        <v>405059</v>
      </c>
      <c r="J222" s="1" t="s">
        <v>238</v>
      </c>
    </row>
    <row r="223" spans="1:10" x14ac:dyDescent="0.2">
      <c r="A223" s="5">
        <v>45108</v>
      </c>
      <c r="B223" s="1" t="s">
        <v>2</v>
      </c>
      <c r="C223" s="1" t="s">
        <v>281</v>
      </c>
      <c r="D223" s="2">
        <v>170604.79999999999</v>
      </c>
      <c r="E223" s="2">
        <v>42651.199999999997</v>
      </c>
      <c r="F223" s="2">
        <v>0</v>
      </c>
      <c r="H223" s="1">
        <v>0</v>
      </c>
      <c r="I223" s="12">
        <v>213256</v>
      </c>
      <c r="J223" s="1" t="s">
        <v>239</v>
      </c>
    </row>
    <row r="224" spans="1:10" x14ac:dyDescent="0.2">
      <c r="A224" s="5">
        <v>45108</v>
      </c>
      <c r="B224" s="1" t="s">
        <v>2</v>
      </c>
      <c r="C224" s="1" t="s">
        <v>280</v>
      </c>
      <c r="D224" s="2">
        <v>214326.39999999999</v>
      </c>
      <c r="E224" s="2">
        <v>53581.599999999999</v>
      </c>
      <c r="F224" s="2">
        <v>0</v>
      </c>
      <c r="H224" s="1">
        <v>0</v>
      </c>
      <c r="I224" s="12">
        <v>267908</v>
      </c>
      <c r="J224" s="1" t="s">
        <v>241</v>
      </c>
    </row>
    <row r="225" spans="1:10" x14ac:dyDescent="0.2">
      <c r="A225" s="5">
        <v>45108</v>
      </c>
      <c r="B225" s="1" t="s">
        <v>2</v>
      </c>
      <c r="C225" s="1" t="s">
        <v>279</v>
      </c>
      <c r="D225" s="2">
        <v>169949.6</v>
      </c>
      <c r="E225" s="2">
        <v>42487.4</v>
      </c>
      <c r="F225" s="2">
        <v>0</v>
      </c>
      <c r="H225" s="1">
        <v>0</v>
      </c>
      <c r="I225" s="12">
        <v>212437</v>
      </c>
      <c r="J225" s="1" t="s">
        <v>242</v>
      </c>
    </row>
    <row r="226" spans="1:10" x14ac:dyDescent="0.2">
      <c r="A226" s="5">
        <v>45108</v>
      </c>
      <c r="B226" s="1" t="s">
        <v>2</v>
      </c>
      <c r="C226" s="1" t="s">
        <v>278</v>
      </c>
      <c r="D226" s="2">
        <v>456701.6</v>
      </c>
      <c r="E226" s="2">
        <v>114175.4</v>
      </c>
      <c r="F226" s="2">
        <v>0</v>
      </c>
      <c r="H226" s="1">
        <v>0</v>
      </c>
      <c r="I226" s="12">
        <v>570877</v>
      </c>
      <c r="J226" s="1" t="s">
        <v>238</v>
      </c>
    </row>
    <row r="227" spans="1:10" x14ac:dyDescent="0.2">
      <c r="A227" s="5">
        <v>45108</v>
      </c>
      <c r="B227" s="1" t="s">
        <v>2</v>
      </c>
      <c r="C227" s="1" t="s">
        <v>277</v>
      </c>
      <c r="D227" s="2">
        <v>46781.599999999999</v>
      </c>
      <c r="E227" s="2">
        <v>11695.4</v>
      </c>
      <c r="F227" s="2">
        <v>0</v>
      </c>
      <c r="H227" s="1">
        <v>0</v>
      </c>
      <c r="I227" s="12">
        <v>58477</v>
      </c>
      <c r="J227" s="1" t="s">
        <v>212</v>
      </c>
    </row>
    <row r="228" spans="1:10" x14ac:dyDescent="0.2">
      <c r="A228" s="5">
        <v>45108</v>
      </c>
      <c r="B228" s="1" t="s">
        <v>2</v>
      </c>
      <c r="C228" s="1" t="s">
        <v>276</v>
      </c>
      <c r="D228" s="2">
        <v>32000</v>
      </c>
      <c r="E228" s="2">
        <v>8000</v>
      </c>
      <c r="F228" s="2">
        <v>0</v>
      </c>
      <c r="H228" s="1">
        <v>0</v>
      </c>
      <c r="I228" s="12">
        <v>40000</v>
      </c>
      <c r="J228" s="1" t="s">
        <v>234</v>
      </c>
    </row>
    <row r="229" spans="1:10" x14ac:dyDescent="0.2">
      <c r="A229" s="5">
        <v>45108</v>
      </c>
      <c r="B229" s="1" t="s">
        <v>2</v>
      </c>
      <c r="C229" s="1" t="s">
        <v>275</v>
      </c>
      <c r="D229" s="2">
        <v>80768</v>
      </c>
      <c r="E229" s="2">
        <v>20192</v>
      </c>
      <c r="F229" s="2">
        <v>0</v>
      </c>
      <c r="H229" s="1">
        <v>0</v>
      </c>
      <c r="I229" s="12">
        <v>100960</v>
      </c>
      <c r="J229" s="1" t="s">
        <v>221</v>
      </c>
    </row>
    <row r="230" spans="1:10" x14ac:dyDescent="0.2">
      <c r="A230" s="5"/>
      <c r="H230" s="1"/>
      <c r="I230" s="12"/>
    </row>
    <row r="231" spans="1:10" x14ac:dyDescent="0.2">
      <c r="A231" s="5"/>
      <c r="H231" s="1"/>
      <c r="I231" s="12"/>
    </row>
    <row r="232" spans="1:10" x14ac:dyDescent="0.2">
      <c r="A232" s="5"/>
      <c r="H232" s="1"/>
      <c r="I232" s="12"/>
    </row>
    <row r="233" spans="1:10" x14ac:dyDescent="0.2">
      <c r="A233" s="5"/>
      <c r="H233" s="1"/>
      <c r="I233" s="12"/>
    </row>
  </sheetData>
  <sortState xmlns:xlrd2="http://schemas.microsoft.com/office/spreadsheetml/2017/richdata2" ref="A5:J194">
    <sortCondition ref="C10:C194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DATOS MENSUALES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valotta</dc:creator>
  <cp:lastModifiedBy>mariana valotta</cp:lastModifiedBy>
  <dcterms:created xsi:type="dcterms:W3CDTF">2023-07-18T12:23:10Z</dcterms:created>
  <dcterms:modified xsi:type="dcterms:W3CDTF">2023-09-22T11:08:56Z</dcterms:modified>
</cp:coreProperties>
</file>