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hidePivotFieldList="1" defaultThemeVersion="166925"/>
  <mc:AlternateContent xmlns:mc="http://schemas.openxmlformats.org/markup-compatibility/2006">
    <mc:Choice Requires="x15">
      <x15ac:absPath xmlns:x15ac="http://schemas.microsoft.com/office/spreadsheetml/2010/11/ac" url="https://d.docs.live.net/e9197178bde50efa/Estancia Villa María/"/>
    </mc:Choice>
  </mc:AlternateContent>
  <xr:revisionPtr revIDLastSave="0" documentId="8_{2812D250-F521-469A-8BE1-9F8758B87CDE}" xr6:coauthVersionLast="47" xr6:coauthVersionMax="47" xr10:uidLastSave="{00000000-0000-0000-0000-000000000000}"/>
  <bookViews>
    <workbookView xWindow="-120" yWindow="-120" windowWidth="29040" windowHeight="15840" firstSheet="1" activeTab="6" xr2:uid="{086697C7-81A6-432B-B4B9-2843D21D7962}"/>
  </bookViews>
  <sheets>
    <sheet name="RESUMEN CAJA" sheetId="9" r:id="rId1"/>
    <sheet name="MOVIMIENTOS CAJA" sheetId="8" r:id="rId2"/>
    <sheet name="RESUMEN CANCELACION DEUDA" sheetId="11" r:id="rId3"/>
    <sheet name="MULTAS, AJUSTES Y RESERVAS" sheetId="10" r:id="rId4"/>
    <sheet name="RESUMEN (2)" sheetId="4" r:id="rId5"/>
    <sheet name="RESUMEN" sheetId="1" r:id="rId6"/>
    <sheet name="ESTADO PATRIMONIAL" sheetId="7" r:id="rId7"/>
    <sheet name="SUELDOS Y CARGAS SOCIALES" sheetId="5" state="hidden" r:id="rId8"/>
    <sheet name="ABONO SERVICIOS" sheetId="2" state="hidden" r:id="rId9"/>
    <sheet name="MANTENIMIENTO PARTES COMUNES" sheetId="3" state="hidden" r:id="rId10"/>
    <sheet name="OTROS" sheetId="6" state="hidden" r:id="rId11"/>
  </sheets>
  <definedNames>
    <definedName name="_xlnm._FilterDatabase" localSheetId="3" hidden="1">'MULTAS, AJUSTES Y RESERVAS'!$A$2:$F$2380</definedName>
    <definedName name="_xlnm.Print_Area" localSheetId="6">'ESTADO PATRIMONIAL'!$A$1:$G$25</definedName>
    <definedName name="_xlnm.Print_Area" localSheetId="5">RESUMEN!$A$1:$X$18</definedName>
    <definedName name="_xlnm.Print_Area" localSheetId="4">'RESUMEN (2)'!$A$1:$V$58</definedName>
  </definedNames>
  <calcPr calcId="191029"/>
  <pivotCaches>
    <pivotCache cacheId="0" r:id="rId12"/>
    <pivotCache cacheId="1" r:id="rId13"/>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21" i="1" l="1"/>
  <c r="M24" i="1"/>
  <c r="M20" i="1"/>
  <c r="M5" i="1"/>
  <c r="P6" i="1" l="1"/>
  <c r="P7" i="1"/>
  <c r="P8" i="1"/>
  <c r="P9" i="1"/>
  <c r="P10" i="1"/>
  <c r="P11" i="1"/>
  <c r="P12" i="1"/>
  <c r="P13" i="1"/>
  <c r="P14" i="1"/>
  <c r="P15" i="1"/>
  <c r="P16" i="1"/>
  <c r="P5" i="1"/>
  <c r="Y5" i="1"/>
  <c r="Z5" i="1" s="1"/>
  <c r="Z18" i="1"/>
  <c r="Y18" i="1"/>
  <c r="Z16" i="1"/>
  <c r="Y16" i="1"/>
  <c r="Y15" i="1"/>
  <c r="Z15" i="1" s="1"/>
  <c r="Z14" i="1"/>
  <c r="Y14" i="1"/>
  <c r="Y13" i="1"/>
  <c r="Z13" i="1" s="1"/>
  <c r="Z12" i="1"/>
  <c r="Y12" i="1"/>
  <c r="Y11" i="1"/>
  <c r="Z11" i="1" s="1"/>
  <c r="Z10" i="1"/>
  <c r="Y10" i="1"/>
  <c r="Y9" i="1"/>
  <c r="Z9" i="1" s="1"/>
  <c r="Z8" i="1"/>
  <c r="Y8" i="1"/>
  <c r="Y7" i="1"/>
  <c r="Z7" i="1" s="1"/>
  <c r="Z6" i="1"/>
  <c r="Y6" i="1"/>
  <c r="O17" i="1"/>
  <c r="P17" i="1" l="1"/>
  <c r="V30" i="4" l="1"/>
  <c r="V29" i="4"/>
  <c r="V34" i="4" s="1"/>
  <c r="W30" i="4"/>
  <c r="W54" i="4" s="1"/>
  <c r="W29" i="4"/>
  <c r="W50" i="4"/>
  <c r="X49" i="4"/>
  <c r="W49" i="4"/>
  <c r="S50" i="4"/>
  <c r="S49" i="4"/>
  <c r="S51" i="4"/>
  <c r="P50" i="4"/>
  <c r="P49" i="4"/>
  <c r="W53" i="4"/>
  <c r="W46" i="4"/>
  <c r="W45" i="4"/>
  <c r="Y31" i="4"/>
  <c r="Y32" i="4"/>
  <c r="Y33" i="4"/>
  <c r="X20" i="4"/>
  <c r="W20" i="4"/>
  <c r="V20" i="4"/>
  <c r="Y19" i="4"/>
  <c r="Y18" i="4"/>
  <c r="Y17" i="4"/>
  <c r="Y16" i="4"/>
  <c r="V9" i="4"/>
  <c r="W51" i="4" s="1"/>
  <c r="X9" i="4"/>
  <c r="W9" i="4"/>
  <c r="W47" i="4" s="1"/>
  <c r="Y8" i="4"/>
  <c r="Y7" i="4"/>
  <c r="Y6" i="4"/>
  <c r="Y5" i="4"/>
  <c r="B23" i="7"/>
  <c r="B25" i="7" s="1"/>
  <c r="B17" i="7"/>
  <c r="B15" i="7"/>
  <c r="D23" i="7"/>
  <c r="D25" i="7" s="1"/>
  <c r="E23" i="7"/>
  <c r="E25" i="7" s="1"/>
  <c r="F23" i="7"/>
  <c r="F25" i="7" s="1"/>
  <c r="G23" i="7"/>
  <c r="G25" i="7" s="1"/>
  <c r="H23" i="7"/>
  <c r="H25" i="7" s="1"/>
  <c r="C23" i="7"/>
  <c r="C25" i="7" s="1"/>
  <c r="AA30" i="4" l="1"/>
  <c r="AA29" i="4"/>
  <c r="W34" i="4"/>
  <c r="W55" i="4" s="1"/>
  <c r="Y34" i="4"/>
  <c r="Y37" i="4" s="1"/>
  <c r="Y41" i="4" s="1"/>
  <c r="Y20" i="4"/>
  <c r="Y23" i="4" s="1"/>
  <c r="Y25" i="4" s="1"/>
  <c r="Y9" i="4"/>
  <c r="Y12" i="4" s="1"/>
  <c r="C17" i="7"/>
  <c r="D17" i="7"/>
  <c r="E17" i="7"/>
  <c r="F17" i="7"/>
  <c r="G17" i="7"/>
  <c r="H15" i="7"/>
  <c r="G15" i="7"/>
  <c r="F15" i="7"/>
  <c r="E17" i="1"/>
  <c r="F6" i="1" s="1"/>
  <c r="C17" i="1"/>
  <c r="D10" i="1" s="1"/>
  <c r="E33" i="4"/>
  <c r="E34" i="4" s="1"/>
  <c r="E37" i="4" s="1"/>
  <c r="E41" i="4" s="1"/>
  <c r="E32" i="4"/>
  <c r="E31" i="4"/>
  <c r="E30" i="4"/>
  <c r="E29" i="4"/>
  <c r="H33" i="4"/>
  <c r="H32" i="4"/>
  <c r="H31" i="4"/>
  <c r="H30" i="4"/>
  <c r="H29" i="4"/>
  <c r="D34" i="4"/>
  <c r="C34" i="4"/>
  <c r="G34" i="4"/>
  <c r="F34" i="4"/>
  <c r="E19" i="4"/>
  <c r="E18" i="4"/>
  <c r="E17" i="4"/>
  <c r="E16" i="4"/>
  <c r="D20" i="4"/>
  <c r="C20" i="4"/>
  <c r="G20" i="4"/>
  <c r="F20" i="4"/>
  <c r="H19" i="4"/>
  <c r="H18" i="4"/>
  <c r="H17" i="4"/>
  <c r="H16" i="4"/>
  <c r="H8" i="4"/>
  <c r="H7" i="4"/>
  <c r="H6" i="4"/>
  <c r="H5" i="4"/>
  <c r="E8" i="4"/>
  <c r="E7" i="4"/>
  <c r="E6" i="4"/>
  <c r="E5" i="4"/>
  <c r="G9" i="4"/>
  <c r="F9" i="4"/>
  <c r="D9" i="4"/>
  <c r="C9" i="4"/>
  <c r="E15" i="7"/>
  <c r="D15" i="7"/>
  <c r="J14" i="7"/>
  <c r="K14" i="7" s="1"/>
  <c r="K8" i="7"/>
  <c r="K10" i="7"/>
  <c r="K11" i="7"/>
  <c r="K12" i="7"/>
  <c r="K13" i="7"/>
  <c r="K7" i="7"/>
  <c r="J9" i="7"/>
  <c r="C15" i="7"/>
  <c r="M24" i="6"/>
  <c r="M15" i="6"/>
  <c r="U18" i="1"/>
  <c r="AL66" i="5"/>
  <c r="AL65" i="5"/>
  <c r="AL62" i="5"/>
  <c r="AL61" i="5"/>
  <c r="Z47" i="5"/>
  <c r="J34" i="4"/>
  <c r="I34" i="4"/>
  <c r="T20" i="4"/>
  <c r="S20" i="4"/>
  <c r="R20" i="4"/>
  <c r="O20" i="4"/>
  <c r="M20" i="4"/>
  <c r="L20" i="4"/>
  <c r="J20" i="4"/>
  <c r="I20" i="4"/>
  <c r="U19" i="4"/>
  <c r="Q19" i="4"/>
  <c r="N19" i="4"/>
  <c r="K19" i="4"/>
  <c r="U18" i="4"/>
  <c r="Q18" i="4"/>
  <c r="N18" i="4"/>
  <c r="K18" i="4"/>
  <c r="U17" i="4"/>
  <c r="Q17" i="4"/>
  <c r="N17" i="4"/>
  <c r="K17" i="4"/>
  <c r="U16" i="4"/>
  <c r="Q16" i="4"/>
  <c r="N16" i="4"/>
  <c r="K16" i="4"/>
  <c r="K33" i="4"/>
  <c r="K32" i="4"/>
  <c r="K31" i="4"/>
  <c r="K30" i="4"/>
  <c r="K29" i="4"/>
  <c r="N33" i="4"/>
  <c r="N32" i="4"/>
  <c r="N31" i="4"/>
  <c r="N30" i="4"/>
  <c r="N29" i="4"/>
  <c r="M34" i="4"/>
  <c r="L34" i="4"/>
  <c r="J9" i="4"/>
  <c r="K8" i="4"/>
  <c r="K7" i="4"/>
  <c r="K6" i="4"/>
  <c r="K5" i="4"/>
  <c r="M9" i="4"/>
  <c r="N8" i="4"/>
  <c r="N7" i="4"/>
  <c r="N6" i="4"/>
  <c r="N5" i="4"/>
  <c r="P54" i="4"/>
  <c r="P53" i="4"/>
  <c r="P34" i="4"/>
  <c r="P55" i="4" s="1"/>
  <c r="Q33" i="4"/>
  <c r="S46" i="4"/>
  <c r="S45" i="4"/>
  <c r="Q30" i="4"/>
  <c r="X30" i="4"/>
  <c r="X29" i="4"/>
  <c r="Q31" i="4"/>
  <c r="Q32" i="4"/>
  <c r="O34" i="4"/>
  <c r="P6" i="4"/>
  <c r="P46" i="4" s="1"/>
  <c r="P5" i="4"/>
  <c r="P45" i="4" s="1"/>
  <c r="Q7" i="4"/>
  <c r="Q8" i="4"/>
  <c r="U34" i="4"/>
  <c r="U37" i="4" s="1"/>
  <c r="U41" i="4" s="1"/>
  <c r="T9" i="4"/>
  <c r="U6" i="4"/>
  <c r="Z30" i="4" s="1"/>
  <c r="U7" i="4"/>
  <c r="U8" i="4"/>
  <c r="U5" i="4"/>
  <c r="Z29" i="4" s="1"/>
  <c r="S9" i="4"/>
  <c r="R9" i="4"/>
  <c r="O9" i="4"/>
  <c r="P51" i="4" s="1"/>
  <c r="L9" i="4"/>
  <c r="I9" i="4"/>
  <c r="AB25" i="2"/>
  <c r="AA25" i="2"/>
  <c r="Z25" i="2"/>
  <c r="W18" i="1"/>
  <c r="X18" i="1" s="1"/>
  <c r="S6" i="1"/>
  <c r="T6" i="1" s="1"/>
  <c r="S7" i="1"/>
  <c r="T7" i="1" s="1"/>
  <c r="S8" i="1"/>
  <c r="T8" i="1" s="1"/>
  <c r="S9" i="1"/>
  <c r="T9" i="1" s="1"/>
  <c r="S10" i="1"/>
  <c r="T10" i="1"/>
  <c r="S11" i="1"/>
  <c r="T11" i="1" s="1"/>
  <c r="S12" i="1"/>
  <c r="T12" i="1" s="1"/>
  <c r="S13" i="1"/>
  <c r="T13" i="1" s="1"/>
  <c r="S14" i="1"/>
  <c r="T14" i="1" s="1"/>
  <c r="S15" i="1"/>
  <c r="T15" i="1" s="1"/>
  <c r="S16" i="1"/>
  <c r="T16" i="1"/>
  <c r="S5" i="1"/>
  <c r="T5" i="1" s="1"/>
  <c r="G17" i="1"/>
  <c r="H13" i="1" s="1"/>
  <c r="X10" i="1"/>
  <c r="X16" i="1"/>
  <c r="W6" i="1"/>
  <c r="X6" i="1" s="1"/>
  <c r="W7" i="1"/>
  <c r="X7" i="1" s="1"/>
  <c r="W8" i="1"/>
  <c r="X8" i="1" s="1"/>
  <c r="W9" i="1"/>
  <c r="X9" i="1" s="1"/>
  <c r="W10" i="1"/>
  <c r="W11" i="1"/>
  <c r="X11" i="1" s="1"/>
  <c r="W12" i="1"/>
  <c r="X12" i="1" s="1"/>
  <c r="W13" i="1"/>
  <c r="X13" i="1" s="1"/>
  <c r="W14" i="1"/>
  <c r="X14" i="1" s="1"/>
  <c r="W15" i="1"/>
  <c r="X15" i="1" s="1"/>
  <c r="W16" i="1"/>
  <c r="W5" i="1"/>
  <c r="X5" i="1" s="1"/>
  <c r="V10" i="1"/>
  <c r="V12" i="1"/>
  <c r="V16" i="1"/>
  <c r="U6" i="1"/>
  <c r="V6" i="1" s="1"/>
  <c r="U7" i="1"/>
  <c r="V7" i="1" s="1"/>
  <c r="U8" i="1"/>
  <c r="V8" i="1" s="1"/>
  <c r="U9" i="1"/>
  <c r="V9" i="1" s="1"/>
  <c r="U10" i="1"/>
  <c r="U11" i="1"/>
  <c r="V11" i="1" s="1"/>
  <c r="U12" i="1"/>
  <c r="U13" i="1"/>
  <c r="V13" i="1" s="1"/>
  <c r="U14" i="1"/>
  <c r="V14" i="1" s="1"/>
  <c r="U15" i="1"/>
  <c r="V15" i="1" s="1"/>
  <c r="U16" i="1"/>
  <c r="U5" i="1"/>
  <c r="V5" i="1" s="1"/>
  <c r="I17" i="1"/>
  <c r="J13" i="1" s="1"/>
  <c r="M17" i="1"/>
  <c r="K17" i="1"/>
  <c r="L10" i="1" s="1"/>
  <c r="N7" i="1" l="1"/>
  <c r="Y17" i="1"/>
  <c r="Z17" i="1" s="1"/>
  <c r="H9" i="4"/>
  <c r="H12" i="4" s="1"/>
  <c r="S47" i="4"/>
  <c r="F15" i="1"/>
  <c r="F13" i="1"/>
  <c r="F12" i="1"/>
  <c r="D16" i="1"/>
  <c r="D8" i="1"/>
  <c r="D15" i="1"/>
  <c r="D7" i="1"/>
  <c r="F11" i="1"/>
  <c r="D5" i="1"/>
  <c r="D9" i="1"/>
  <c r="D14" i="1"/>
  <c r="F10" i="1"/>
  <c r="D13" i="1"/>
  <c r="F5" i="1"/>
  <c r="F9" i="1"/>
  <c r="D6" i="1"/>
  <c r="D12" i="1"/>
  <c r="F16" i="1"/>
  <c r="F8" i="1"/>
  <c r="D11" i="1"/>
  <c r="F7" i="1"/>
  <c r="F14" i="1"/>
  <c r="J15" i="7"/>
  <c r="K9" i="7"/>
  <c r="J12" i="1"/>
  <c r="L15" i="1"/>
  <c r="J5" i="1"/>
  <c r="L14" i="1"/>
  <c r="N11" i="1"/>
  <c r="J16" i="1"/>
  <c r="J8" i="1"/>
  <c r="L13" i="1"/>
  <c r="N10" i="1"/>
  <c r="J15" i="1"/>
  <c r="J7" i="1"/>
  <c r="L12" i="1"/>
  <c r="N5" i="1"/>
  <c r="N9" i="1"/>
  <c r="L5" i="1"/>
  <c r="L9" i="1"/>
  <c r="N14" i="1"/>
  <c r="N6" i="1"/>
  <c r="H5" i="1"/>
  <c r="J11" i="1"/>
  <c r="L16" i="1"/>
  <c r="L8" i="1"/>
  <c r="N13" i="1"/>
  <c r="H12" i="1"/>
  <c r="J10" i="1"/>
  <c r="L7" i="1"/>
  <c r="N12" i="1"/>
  <c r="J9" i="1"/>
  <c r="L6" i="1"/>
  <c r="J14" i="1"/>
  <c r="J6" i="1"/>
  <c r="L11" i="1"/>
  <c r="N16" i="1"/>
  <c r="N8" i="1"/>
  <c r="N15" i="1"/>
  <c r="H34" i="4"/>
  <c r="H37" i="4" s="1"/>
  <c r="H41" i="4" s="1"/>
  <c r="E20" i="4"/>
  <c r="E23" i="4" s="1"/>
  <c r="E25" i="4" s="1"/>
  <c r="H20" i="4"/>
  <c r="H23" i="4" s="1"/>
  <c r="H25" i="4" s="1"/>
  <c r="E9" i="4"/>
  <c r="E12" i="4" s="1"/>
  <c r="K34" i="4"/>
  <c r="K37" i="4" s="1"/>
  <c r="K41" i="4" s="1"/>
  <c r="U20" i="4"/>
  <c r="U23" i="4" s="1"/>
  <c r="Q20" i="4"/>
  <c r="Q23" i="4" s="1"/>
  <c r="P20" i="4"/>
  <c r="N20" i="4"/>
  <c r="N23" i="4" s="1"/>
  <c r="K20" i="4"/>
  <c r="K23" i="4" s="1"/>
  <c r="N34" i="4"/>
  <c r="N37" i="4" s="1"/>
  <c r="N41" i="4" s="1"/>
  <c r="K9" i="4"/>
  <c r="K12" i="4" s="1"/>
  <c r="N9" i="4"/>
  <c r="N12" i="4" s="1"/>
  <c r="Q6" i="4"/>
  <c r="R30" i="4"/>
  <c r="S30" i="4" s="1"/>
  <c r="S54" i="4" s="1"/>
  <c r="Q29" i="4"/>
  <c r="Q34" i="4" s="1"/>
  <c r="Q37" i="4" s="1"/>
  <c r="Q41" i="4" s="1"/>
  <c r="U9" i="4"/>
  <c r="U12" i="4" s="1"/>
  <c r="H11" i="1"/>
  <c r="H10" i="1"/>
  <c r="H16" i="1"/>
  <c r="H8" i="1"/>
  <c r="H9" i="1"/>
  <c r="H15" i="1"/>
  <c r="H7" i="1"/>
  <c r="H14" i="1"/>
  <c r="H6" i="1"/>
  <c r="U17" i="1"/>
  <c r="V17" i="1" s="1"/>
  <c r="W17" i="1"/>
  <c r="AB12" i="1" s="1"/>
  <c r="S17" i="1"/>
  <c r="T17" i="1" s="1"/>
  <c r="F17" i="1" l="1"/>
  <c r="D17" i="1"/>
  <c r="K15" i="7"/>
  <c r="AB15" i="1"/>
  <c r="AB10" i="1"/>
  <c r="H17" i="1"/>
  <c r="AB11" i="1"/>
  <c r="N17" i="1"/>
  <c r="AB13" i="1"/>
  <c r="AB5" i="1"/>
  <c r="L17" i="1"/>
  <c r="J17" i="1"/>
  <c r="AB16" i="1"/>
  <c r="AB8" i="1"/>
  <c r="AB7" i="1"/>
  <c r="X17" i="1"/>
  <c r="AB14" i="1"/>
  <c r="AB6" i="1"/>
  <c r="AB9" i="1"/>
  <c r="K25" i="4"/>
  <c r="N25" i="4"/>
  <c r="U25" i="4"/>
  <c r="Q5" i="4"/>
  <c r="Q9" i="4" s="1"/>
  <c r="Q12" i="4" s="1"/>
  <c r="Q25" i="4" s="1"/>
  <c r="X33" i="4"/>
  <c r="X34" i="4" s="1"/>
  <c r="P9" i="4"/>
  <c r="R29" i="4"/>
  <c r="S29" i="4" s="1"/>
  <c r="P47" i="4" l="1"/>
  <c r="R34" i="4"/>
  <c r="S34" i="4"/>
  <c r="S55" i="4" s="1"/>
  <c r="S53"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claudia valotta</author>
  </authors>
  <commentList>
    <comment ref="V9" authorId="0" shapeId="0" xr:uid="{5E3AFE4B-1BFB-4654-A54B-CD73F2C50A64}">
      <text>
        <r>
          <rPr>
            <b/>
            <sz val="9"/>
            <color indexed="81"/>
            <rFont val="Tahoma"/>
            <family val="2"/>
          </rPr>
          <t>claudia valotta:</t>
        </r>
        <r>
          <rPr>
            <sz val="9"/>
            <color indexed="81"/>
            <rFont val="Tahoma"/>
            <family val="2"/>
          </rPr>
          <t xml:space="preserve">
Total segun liquidacion incluye Gastos Particulares x $117800.05 pesos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claudia valotta</author>
  </authors>
  <commentList>
    <comment ref="B21" authorId="0" shapeId="0" xr:uid="{A4F6F8A6-D264-4697-8011-FCB97924FEC3}">
      <text>
        <r>
          <rPr>
            <b/>
            <sz val="9"/>
            <color indexed="81"/>
            <rFont val="Tahoma"/>
            <family val="2"/>
          </rPr>
          <t>claudia valotta:</t>
        </r>
        <r>
          <rPr>
            <sz val="9"/>
            <color indexed="81"/>
            <rFont val="Tahoma"/>
            <family val="2"/>
          </rPr>
          <t xml:space="preserve">
La suma de esta columna totaliiza $28 millones, cifra que discrepa con estos $109 millones</t>
        </r>
      </text>
    </comment>
  </commentList>
</comments>
</file>

<file path=xl/sharedStrings.xml><?xml version="1.0" encoding="utf-8"?>
<sst xmlns="http://schemas.openxmlformats.org/spreadsheetml/2006/main" count="11791" uniqueCount="1079">
  <si>
    <t>RUBRO #</t>
  </si>
  <si>
    <t>CONCEPTO</t>
  </si>
  <si>
    <t>MAYO</t>
  </si>
  <si>
    <t>JUNIO</t>
  </si>
  <si>
    <t>ABRIL</t>
  </si>
  <si>
    <t>DETALLE DE SUELDO Y CARGAS SOCIALES</t>
  </si>
  <si>
    <t>APORTES Y CONTRIBUCIONES</t>
  </si>
  <si>
    <t>SERVICIOS PUBLICOS</t>
  </si>
  <si>
    <t>ABONO DE SERVICIOS</t>
  </si>
  <si>
    <t>MANTENIMIENTO PARTES COMUNES</t>
  </si>
  <si>
    <t>TRABAJOS DE REPARACIONES EN UNIDADES</t>
  </si>
  <si>
    <t>GASTOS BANCARIOS</t>
  </si>
  <si>
    <t>GASTOS DE LIMPIEZA</t>
  </si>
  <si>
    <t>GASTOS DE ADMINISTRACION</t>
  </si>
  <si>
    <t>PAGOS DEL PERIODO POR SEGUROS</t>
  </si>
  <si>
    <t>OTROS</t>
  </si>
  <si>
    <t>GASTOS PARTICULARES</t>
  </si>
  <si>
    <t>MARZO</t>
  </si>
  <si>
    <t>TOTAL GASTOS</t>
  </si>
  <si>
    <t>PROVISIONES</t>
  </si>
  <si>
    <t>VARIACION MES ANTERIOR</t>
  </si>
  <si>
    <t>$</t>
  </si>
  <si>
    <t xml:space="preserve">MONTO </t>
  </si>
  <si>
    <t>% S/TOTAL</t>
  </si>
  <si>
    <t>VILLA MARIA - EXPENSAS MENSUALES</t>
  </si>
  <si>
    <t>%</t>
  </si>
  <si>
    <t xml:space="preserve">ABRIL </t>
  </si>
  <si>
    <t>MURATA</t>
  </si>
  <si>
    <t>EXPENSAS A</t>
  </si>
  <si>
    <t>EXPENSAS B</t>
  </si>
  <si>
    <t>CORTE DE PASTO</t>
  </si>
  <si>
    <t>ARBA EN REVALUO</t>
  </si>
  <si>
    <t>ARBA FORM 903</t>
  </si>
  <si>
    <t>GASTOS</t>
  </si>
  <si>
    <t>PREVISION MORA</t>
  </si>
  <si>
    <t>SUB-TOTAL</t>
  </si>
  <si>
    <t>TOTAL</t>
  </si>
  <si>
    <t>MARIANA VALOTTA</t>
  </si>
  <si>
    <t>OTROS GASTOS</t>
  </si>
  <si>
    <t>INTERESES Y PUNITORIOS</t>
  </si>
  <si>
    <t>REDONDEO</t>
  </si>
  <si>
    <t>DEUDA ANTERIOR</t>
  </si>
  <si>
    <t>TOTAL MENSUAL</t>
  </si>
  <si>
    <t>TOTAL CON DEUDA E INTERESES</t>
  </si>
  <si>
    <t>% Prevision mora sobre Gastos A - total</t>
  </si>
  <si>
    <t>% Prevision mora sobre Gastos B - total</t>
  </si>
  <si>
    <t>% Prevision mora sobre Gastos A - M.Valotta</t>
  </si>
  <si>
    <t>% Prevision mora sobre Gastos B - M. Valotta</t>
  </si>
  <si>
    <t>% Prevision mora sobre Gastos A+B - total</t>
  </si>
  <si>
    <t>% Prevision mora sobre Gastos A+B - M.Valotta</t>
  </si>
  <si>
    <t>% distribucion s/total</t>
  </si>
  <si>
    <t>DETALLE GASTOS</t>
  </si>
  <si>
    <t>ESTADO DE CUENTAS Y PRORRATEO</t>
  </si>
  <si>
    <t xml:space="preserve">ESTADO DE CUENTAS VS. DETALLE GASTOS </t>
  </si>
  <si>
    <t>DISPONIBILIDADES AL CIERRE</t>
  </si>
  <si>
    <t>EXPENSAS POR COBRAR POR GASTOS</t>
  </si>
  <si>
    <t>DEUDAS E INTERESES POR COBRAR</t>
  </si>
  <si>
    <t>REDONDEOS A COBRAR</t>
  </si>
  <si>
    <t>DISPONIBLES</t>
  </si>
  <si>
    <t>VALORES A DEPOSITAR</t>
  </si>
  <si>
    <t>OBLIGACIONES A PAGAR</t>
  </si>
  <si>
    <t>RETENCIONES A PAGAR</t>
  </si>
  <si>
    <t>SEGUN REPORTE</t>
  </si>
  <si>
    <t>AJUSTES</t>
  </si>
  <si>
    <t>AJUSTADO</t>
  </si>
  <si>
    <t>PATRIMONIO NETO AL CIERRE</t>
  </si>
  <si>
    <t>FEBRERO</t>
  </si>
  <si>
    <t>ENERO</t>
  </si>
  <si>
    <t>PERIODO EXPENSAS</t>
  </si>
  <si>
    <t>SALDO INICIAL</t>
  </si>
  <si>
    <t>INGRESOS POR COBROS DE EXPENSAS EN TÉRMINO</t>
  </si>
  <si>
    <t>INGRESOS POR COBROS DE PAGOS A CUENTA</t>
  </si>
  <si>
    <t>EGRESOS POR GASTOS DEL MES</t>
  </si>
  <si>
    <t>INGRESO POR DEPOSITO DE VALORES AL COBRO</t>
  </si>
  <si>
    <t>SALDO AL CIERRE</t>
  </si>
  <si>
    <t>BANCO SANTANDER CTA 821</t>
  </si>
  <si>
    <t>CUENTA</t>
  </si>
  <si>
    <t>CAJA GOLF</t>
  </si>
  <si>
    <t>MONTO</t>
  </si>
  <si>
    <t>BANCO SANTANDER CTA 822</t>
  </si>
  <si>
    <t>INGRESOS POR COBROS DE EXPENSAS ADEUDADAS</t>
  </si>
  <si>
    <t>INGRESOS POR COBROS DE INTERESES</t>
  </si>
  <si>
    <t>CAJA CHICA</t>
  </si>
  <si>
    <t>VALORES AL COBRO</t>
  </si>
  <si>
    <t>CAJA POLO</t>
  </si>
  <si>
    <t>REEMBOLSOS POR GASTOS DEL MES</t>
  </si>
  <si>
    <t>INGRESOS POR COBROS NO IDENTIFICADOS</t>
  </si>
  <si>
    <t>INGRESO POR VALORES AL COBRO 12/22</t>
  </si>
  <si>
    <t>DEPOSITO/CAMBIO VALORES</t>
  </si>
  <si>
    <t>DEVOLUCIÓN POR RECONOCIMIENTO DE PAGO A LOS LOTES 1F 32 Y 1F 33</t>
  </si>
  <si>
    <t>PAGO DE MULTA. NO PROPIETARIOS</t>
  </si>
  <si>
    <t>TRASPASO DE FONDOS</t>
  </si>
  <si>
    <t>TRANSFERENCIA DE FONDOS</t>
  </si>
  <si>
    <t>DEPOSITO DE VALORES</t>
  </si>
  <si>
    <t>DEPOSITO EFECTIVO</t>
  </si>
  <si>
    <t>COBRO DE SEGURO DE ACCIDENTE SR FORD</t>
  </si>
  <si>
    <t>EXPENSAS VILLA MARIA - MOVIMIENTO DE FONDOS</t>
  </si>
  <si>
    <t>Grand Total</t>
  </si>
  <si>
    <t>Jan</t>
  </si>
  <si>
    <t>Feb</t>
  </si>
  <si>
    <t>Mar</t>
  </si>
  <si>
    <t>Apr</t>
  </si>
  <si>
    <t>May</t>
  </si>
  <si>
    <t>Jun</t>
  </si>
  <si>
    <t>Sum of MONTO</t>
  </si>
  <si>
    <t>Months (PERIODO EXPENSAS)</t>
  </si>
  <si>
    <t>Days (PERIODO EXPENSAS)</t>
  </si>
  <si>
    <t>GRACIELA PRIORI</t>
  </si>
  <si>
    <t>Ajustes</t>
  </si>
  <si>
    <t>Boniﬁcación por pago en término</t>
  </si>
  <si>
    <t>MIGUEL SOSTRES</t>
  </si>
  <si>
    <t>TRISTAN BRIANO</t>
  </si>
  <si>
    <t>Esteban Marcelo CHAMS</t>
  </si>
  <si>
    <t>CLAUDIO SPERANZA</t>
  </si>
  <si>
    <t>RAFAEL BALTAZAR FLORES/TERESA MI—ONES</t>
  </si>
  <si>
    <t>GERARDO PAZ</t>
  </si>
  <si>
    <t>DANIEL MARGULIES</t>
  </si>
  <si>
    <t>Guadalupe Jazmin CHAMS</t>
  </si>
  <si>
    <t>ROLF MEIJER WERNER</t>
  </si>
  <si>
    <t>ARIEL LUDUE—A</t>
  </si>
  <si>
    <t>MARIANA VOLPELLIER</t>
  </si>
  <si>
    <t>ARIEL AKERMAN</t>
  </si>
  <si>
    <t>Nelson Damian Duboscq</t>
  </si>
  <si>
    <t>Mauro Hernan Landeira</t>
  </si>
  <si>
    <t>VALERIA BOHORQUEZ</t>
  </si>
  <si>
    <t>RAM”N RIONDA</t>
  </si>
  <si>
    <t>PILAR MAYORAL</t>
  </si>
  <si>
    <t>ALFREDO CASTIGLIA</t>
  </si>
  <si>
    <t>Plan de pago</t>
  </si>
  <si>
    <t>Plan de pago unidad. Cuota 15 de 17</t>
  </si>
  <si>
    <t>Ariel Arnoldo Abramovich</t>
  </si>
  <si>
    <t>ARIEL AKERMAN - SEBASTAN JANON</t>
  </si>
  <si>
    <t>Gisela CANIEVSKY</t>
  </si>
  <si>
    <t>BIAU DANIEL/CRISTALDO MABEL</t>
  </si>
  <si>
    <t>Luis Enrique Landini</t>
  </si>
  <si>
    <t>Canon de obra</t>
  </si>
  <si>
    <t>PABLO GARCIA NAVARRO</t>
  </si>
  <si>
    <t>PABLO VERA PINTO</t>
  </si>
  <si>
    <t>Martin Andres RODE</t>
  </si>
  <si>
    <t>Reservas</t>
  </si>
  <si>
    <t>Reserva Club House Hipico 17/09 - 11 a 17 horas</t>
  </si>
  <si>
    <t>FRANCO BORDONI</t>
  </si>
  <si>
    <t>CARLOS ALBERTO MATUK.</t>
  </si>
  <si>
    <t>Multas</t>
  </si>
  <si>
    <t>Exceso de velocidad</t>
  </si>
  <si>
    <t>Emiliano VOLPE</t>
  </si>
  <si>
    <t>ANDREW CUMMINS</t>
  </si>
  <si>
    <t>MARTIN PEUSNER</t>
  </si>
  <si>
    <t>ADRIAN PYLINSKI</t>
  </si>
  <si>
    <t>GLADYS NORMA AGUIRRE</t>
  </si>
  <si>
    <t>IGNACIO YGARTUA</t>
  </si>
  <si>
    <t>1A-L50</t>
  </si>
  <si>
    <t>FOUINE VALERIA</t>
  </si>
  <si>
    <t>1A-L50B</t>
  </si>
  <si>
    <t>OSCAR MARC</t>
  </si>
  <si>
    <t>1A-L53</t>
  </si>
  <si>
    <t>SERGIO ELBIO CANTON</t>
  </si>
  <si>
    <t>1A-L54</t>
  </si>
  <si>
    <t>Hugo Gaston RONDA</t>
  </si>
  <si>
    <t>1A-L57</t>
  </si>
  <si>
    <t>Visado de plano</t>
  </si>
  <si>
    <t>1A-L58</t>
  </si>
  <si>
    <t>SAMANTHA WAHNON</t>
  </si>
  <si>
    <t>Exceso de velocidad (3)</t>
  </si>
  <si>
    <t>1A-L60</t>
  </si>
  <si>
    <t>SAN EMILIO SCA</t>
  </si>
  <si>
    <t>1A-L63</t>
  </si>
  <si>
    <t>1A-L64</t>
  </si>
  <si>
    <t>PODRZAJ - PODRZAJ</t>
  </si>
  <si>
    <t>1B-L1</t>
  </si>
  <si>
    <t>JORGE TABOADA</t>
  </si>
  <si>
    <t>1B-L7</t>
  </si>
  <si>
    <t>DANIEL OSVALDO BENITES/GONZALEZ NOELIA</t>
  </si>
  <si>
    <t>1B-L8</t>
  </si>
  <si>
    <t>EDUARDO HIRSH</t>
  </si>
  <si>
    <t>1B-L10</t>
  </si>
  <si>
    <t>VICTORIA ANGELA CIPPONERI</t>
  </si>
  <si>
    <t>Boniﬁcacion por pago en termino</t>
  </si>
  <si>
    <t>1B-L11</t>
  </si>
  <si>
    <t>Hector Daniel CAZZASA/Zulema Amelia LEFEVRE</t>
  </si>
  <si>
    <t>1B-L12</t>
  </si>
  <si>
    <t>MORA DELGADO</t>
  </si>
  <si>
    <t>1B-L13</t>
  </si>
  <si>
    <t>1B-L14</t>
  </si>
  <si>
    <t>LUCIANO POMPONIO</t>
  </si>
  <si>
    <t>1B-L15</t>
  </si>
  <si>
    <t>Victor Walter Fuentes/Mariana Paola Tuya</t>
  </si>
  <si>
    <t>1B-L16</t>
  </si>
  <si>
    <t>EMILY TELO</t>
  </si>
  <si>
    <t>1B-L17</t>
  </si>
  <si>
    <t>CHRISTIAN ANDR…S NARA/CABALLERO NATALIAL</t>
  </si>
  <si>
    <t>1B-L19</t>
  </si>
  <si>
    <t>FRANCO - SUEIRO</t>
  </si>
  <si>
    <t>Cancelación total de deuda e intereses</t>
  </si>
  <si>
    <t>1B-L20</t>
  </si>
  <si>
    <t>AGROPECUARIA EL BAYITO S.A.</t>
  </si>
  <si>
    <t>1B-L22</t>
  </si>
  <si>
    <t>1B-L23</t>
  </si>
  <si>
    <t>PAUL SIMON FITZPATRICK/IRAZU CARINA LORE</t>
  </si>
  <si>
    <t>1B-L24</t>
  </si>
  <si>
    <t>OSCAR BALLESTER</t>
  </si>
  <si>
    <t>1B-L25</t>
  </si>
  <si>
    <t>DANIEL MANZINI</t>
  </si>
  <si>
    <t>Interes por Plan de Pago</t>
  </si>
  <si>
    <t>Plan de pago unidad. Cuota 9 de 10</t>
  </si>
  <si>
    <t>1B-L26</t>
  </si>
  <si>
    <t>MONICA MARTINEZ</t>
  </si>
  <si>
    <t>1B-L30</t>
  </si>
  <si>
    <t>Vicente DE MOLA</t>
  </si>
  <si>
    <t>1B-L31</t>
  </si>
  <si>
    <t>MARIA ISABEL ABULIAk</t>
  </si>
  <si>
    <t>1B-L33</t>
  </si>
  <si>
    <t>JUAN MANUEL GALLEGO</t>
  </si>
  <si>
    <t>1B-L35</t>
  </si>
  <si>
    <t>TOMAS BELLO</t>
  </si>
  <si>
    <t>Devolución dinero</t>
  </si>
  <si>
    <t>1B-L37</t>
  </si>
  <si>
    <t>LUIS LOSADA</t>
  </si>
  <si>
    <t>1B-L38</t>
  </si>
  <si>
    <t>MARIA ISABEL ABULIAK</t>
  </si>
  <si>
    <t>1B-L40</t>
  </si>
  <si>
    <t>FERNANDO ZUBILLAGA</t>
  </si>
  <si>
    <t>1B-L41</t>
  </si>
  <si>
    <t>MARCELO MARISCOTTI</t>
  </si>
  <si>
    <t>1B-L42</t>
  </si>
  <si>
    <t>ROBERTO BRIGNONE</t>
  </si>
  <si>
    <t>1B-L43</t>
  </si>
  <si>
    <t>ALEJANDRO CESNIK</t>
  </si>
  <si>
    <t>1B-L44</t>
  </si>
  <si>
    <t>ENRIQUE BENITEZ CRUZ</t>
  </si>
  <si>
    <t>1B-L46</t>
  </si>
  <si>
    <t>Daniel Oscar BLANCO; Silvia Santa LUS</t>
  </si>
  <si>
    <t>1B-L48</t>
  </si>
  <si>
    <t>ROMINA RONDINONE</t>
  </si>
  <si>
    <t>1B-L52</t>
  </si>
  <si>
    <t>Hernan Deferrari</t>
  </si>
  <si>
    <t>1E-L1</t>
  </si>
  <si>
    <t>ALEJO MARTIN JUDEZ Y PLATINI MARIELA</t>
  </si>
  <si>
    <t>1E-L2</t>
  </si>
  <si>
    <t>MATIAS CORTIJO</t>
  </si>
  <si>
    <t>1E-L3</t>
  </si>
  <si>
    <t>FRANCISCO PUIGGARI</t>
  </si>
  <si>
    <t>1E-L4</t>
  </si>
  <si>
    <t>PAZ NASTA</t>
  </si>
  <si>
    <t>1E-L12</t>
  </si>
  <si>
    <t>Federico Orlando Garro/Erica Gisela Nissen</t>
  </si>
  <si>
    <t>1F-L3 1</t>
  </si>
  <si>
    <t>RUBEN DANIEL KOVACH</t>
  </si>
  <si>
    <t>1F-L4</t>
  </si>
  <si>
    <t>SERGIO ELBIO CANTON/ SILVIA MARIA KINDERKNECHT</t>
  </si>
  <si>
    <t>1F-L6</t>
  </si>
  <si>
    <t>1F-L9</t>
  </si>
  <si>
    <t>1F-L10</t>
  </si>
  <si>
    <t>1F-L11</t>
  </si>
  <si>
    <t>RICARDO MURTAGH</t>
  </si>
  <si>
    <t>1F-L18</t>
  </si>
  <si>
    <t>FIDUCIA CAPITAL</t>
  </si>
  <si>
    <t>1F-L19</t>
  </si>
  <si>
    <t>HAEDO - SUEIRO</t>
  </si>
  <si>
    <t>1F-L20</t>
  </si>
  <si>
    <t>TORIBIO ACHAVAL</t>
  </si>
  <si>
    <t>1F-L22</t>
  </si>
  <si>
    <t>SCHETTINO SERGIO</t>
  </si>
  <si>
    <t>1F-L23</t>
  </si>
  <si>
    <t>1F-L26</t>
  </si>
  <si>
    <t>WALTER GALLO</t>
  </si>
  <si>
    <t>1F-L27</t>
  </si>
  <si>
    <t>1F-L29</t>
  </si>
  <si>
    <t>MARÕA JOS… SPINELLI -ESTANCIA VILLA MARI</t>
  </si>
  <si>
    <t>1F-L30</t>
  </si>
  <si>
    <t>MOUSALLI ELIAS RUBEN</t>
  </si>
  <si>
    <t>Cancelación plan de pago</t>
  </si>
  <si>
    <t>1F-L31</t>
  </si>
  <si>
    <t>SEBASTI£N PAREJA</t>
  </si>
  <si>
    <t>1F-L32</t>
  </si>
  <si>
    <t>GENTILE PEDRO/CAROLINA/ERICA/ROMINA</t>
  </si>
  <si>
    <t>1F-L33</t>
  </si>
  <si>
    <t>ROMINA - ERICA - CAROLINA - PEDRO GENTIL</t>
  </si>
  <si>
    <t>1F-L34</t>
  </si>
  <si>
    <t>SERGIO ZAMBIAZZO</t>
  </si>
  <si>
    <t>1F-L35</t>
  </si>
  <si>
    <t>ESQUERDO MAXIMILIANO</t>
  </si>
  <si>
    <t>1F-L36</t>
  </si>
  <si>
    <t>1F-L41</t>
  </si>
  <si>
    <t>EDUARDO JORD£</t>
  </si>
  <si>
    <t>1F-L42</t>
  </si>
  <si>
    <t>SEBASTIAN TORRILLAS</t>
  </si>
  <si>
    <t>1G-L4</t>
  </si>
  <si>
    <t>PAUL DOCHERTY</t>
  </si>
  <si>
    <t>1G-L5</t>
  </si>
  <si>
    <t>DAMIAN LOPO</t>
  </si>
  <si>
    <t>1G-L6</t>
  </si>
  <si>
    <t>CRISTINA RICCIARDI</t>
  </si>
  <si>
    <t>1G-L7</t>
  </si>
  <si>
    <t>Gustavo Alberto Ramon GONZALEZ</t>
  </si>
  <si>
    <t>1G-L8</t>
  </si>
  <si>
    <t>ARATA Y ASOCIADOS</t>
  </si>
  <si>
    <t>1G-L9</t>
  </si>
  <si>
    <t>FLAVIO THIER</t>
  </si>
  <si>
    <t>1G-L18</t>
  </si>
  <si>
    <t>CESAR FERNANDO CARDALDA</t>
  </si>
  <si>
    <t>1G-L20</t>
  </si>
  <si>
    <t>FERNANDO CAFFA</t>
  </si>
  <si>
    <t>1G-L22</t>
  </si>
  <si>
    <t>MARIO DANIELE</t>
  </si>
  <si>
    <t>1G-L24</t>
  </si>
  <si>
    <t>VICTOR DURAN</t>
  </si>
  <si>
    <t>1G-L25</t>
  </si>
  <si>
    <t>C…SAR CARDALDA</t>
  </si>
  <si>
    <t>1G-L26</t>
  </si>
  <si>
    <t>PABLO RESNIK</t>
  </si>
  <si>
    <t>1L-L1</t>
  </si>
  <si>
    <t>MARIELA CHOUZA (EN SUCESI”N)</t>
  </si>
  <si>
    <t>1L-L2</t>
  </si>
  <si>
    <t>Nancy Beatriz Esquivel</t>
  </si>
  <si>
    <t>1L-L3</t>
  </si>
  <si>
    <t>IGNACIO MANUEL KORNZAFT</t>
  </si>
  <si>
    <t>1L-L4</t>
  </si>
  <si>
    <t>Jonathan Alex DERMAN ; Cynthia Carolina BASSO</t>
  </si>
  <si>
    <t>1L-L5</t>
  </si>
  <si>
    <t>SEBASTIAN NICOLAS DE SIMONE/NATALIA AGUSTINA OBANDO</t>
  </si>
  <si>
    <t>1L-L6</t>
  </si>
  <si>
    <t>JULI£N DE VITO</t>
  </si>
  <si>
    <t>1L-L8</t>
  </si>
  <si>
    <t>BEATRIZ COSTA</t>
  </si>
  <si>
    <t>1L-L10</t>
  </si>
  <si>
    <t>LAURA HERMIDA</t>
  </si>
  <si>
    <t>1L-L11</t>
  </si>
  <si>
    <t>Stuto Melisa/Bosso Matías Leonel</t>
  </si>
  <si>
    <t>1L-L12</t>
  </si>
  <si>
    <t>Ramirez Silvia Patricia</t>
  </si>
  <si>
    <t>1L-L13</t>
  </si>
  <si>
    <t>JOSE SANTOS RETAMOZO CACERES</t>
  </si>
  <si>
    <t>1L-L14</t>
  </si>
  <si>
    <t>Maria Itari Muzzapappa / Santiago Carballo</t>
  </si>
  <si>
    <t>1L-L15</t>
  </si>
  <si>
    <t>Balaza Luz Marisol / Fernando Eduardo Galdos</t>
  </si>
  <si>
    <t>1L-L16</t>
  </si>
  <si>
    <t>DANIELA PEREYRA</t>
  </si>
  <si>
    <t>Material fuera de acopio</t>
  </si>
  <si>
    <t>1L-L17</t>
  </si>
  <si>
    <t>Gustavo Alberto Ramon Gonzalez</t>
  </si>
  <si>
    <t>1L-L18</t>
  </si>
  <si>
    <t>GASTON DAMIAN SERRA/ JAVIER OMAR LOPEZ</t>
  </si>
  <si>
    <t>1L-L19</t>
  </si>
  <si>
    <t>DANIELE, Mario Domingo/ GIORDANO LERENA Maria del Rocio</t>
  </si>
  <si>
    <t>1L-L20</t>
  </si>
  <si>
    <t>GEOPOLIS S.A.</t>
  </si>
  <si>
    <t>Cerco en malas condiciones</t>
  </si>
  <si>
    <t>1L-L21</t>
  </si>
  <si>
    <t>TORSTEN / DIRK SCHALL</t>
  </si>
  <si>
    <t>1L-L22</t>
  </si>
  <si>
    <t>Anabel Carla BRUSCHINI</t>
  </si>
  <si>
    <t>1L-L24</t>
  </si>
  <si>
    <t>JOSE BALATTI</t>
  </si>
  <si>
    <t>1L-L25</t>
  </si>
  <si>
    <t>Gustavo Enrique Daniel Moran</t>
  </si>
  <si>
    <t>1L-L26</t>
  </si>
  <si>
    <t>CAMILA PARDO ARGERICH</t>
  </si>
  <si>
    <t>1L-L28</t>
  </si>
  <si>
    <t>ALEJANDRO DAROUICHE</t>
  </si>
  <si>
    <t>1L-L29</t>
  </si>
  <si>
    <t>1L-L30</t>
  </si>
  <si>
    <t>Matias Alejandro Perasso/Guadalupe Agustin</t>
  </si>
  <si>
    <t>1L-L31</t>
  </si>
  <si>
    <t>DIEGO SOLERO</t>
  </si>
  <si>
    <t>1L-L32</t>
  </si>
  <si>
    <t>BLANCO MONICA P/BERTOLOTTO CLAUDIO A.</t>
  </si>
  <si>
    <t>Boniﬁcacion no imputada</t>
  </si>
  <si>
    <t>1L-L34</t>
  </si>
  <si>
    <t>MARCELA GUERRA</t>
  </si>
  <si>
    <t>1L-L37</t>
  </si>
  <si>
    <t>LORENTE MARCELA</t>
  </si>
  <si>
    <t>1L-L38</t>
  </si>
  <si>
    <t>FERNANDO NICOSIA</t>
  </si>
  <si>
    <t>1L-L39</t>
  </si>
  <si>
    <t>Daniel Bernardo RUIZ</t>
  </si>
  <si>
    <t>1L-L43</t>
  </si>
  <si>
    <t>LUCIANO MAZZEO/BELUSSI CARLA</t>
  </si>
  <si>
    <t>1L-L44</t>
  </si>
  <si>
    <t>ANDREA MARIANA ORTIGOZA</t>
  </si>
  <si>
    <t>1L-L45</t>
  </si>
  <si>
    <t>GRACIELA BETINA GIL PIZARRO</t>
  </si>
  <si>
    <t>1L-L47</t>
  </si>
  <si>
    <t>MARIANO ALBERTO VALENTINO/PAULA NATALIA MORENO</t>
  </si>
  <si>
    <t>1L-L48</t>
  </si>
  <si>
    <t>YANINA VALERIA BERNINSON</t>
  </si>
  <si>
    <t>Falta de rampa reglamentaria</t>
  </si>
  <si>
    <t>1L-L51</t>
  </si>
  <si>
    <t>CARLOS MOLTONI</t>
  </si>
  <si>
    <t>1L-L54</t>
  </si>
  <si>
    <t>Miraglia Claudia Beatriz</t>
  </si>
  <si>
    <t>1L-L55</t>
  </si>
  <si>
    <t>SOCIEDAD PETROCENTAURI (Gabriel Fabian RADZIUSZ)</t>
  </si>
  <si>
    <t>1L-L56</t>
  </si>
  <si>
    <t>SOSA MENDOZA</t>
  </si>
  <si>
    <t>1L-L57</t>
  </si>
  <si>
    <t>1L-L58</t>
  </si>
  <si>
    <t>OSVALDO RAUL PICCININI</t>
  </si>
  <si>
    <t>1L-L59</t>
  </si>
  <si>
    <t>NORMA CLORINDA GOMEZ</t>
  </si>
  <si>
    <t>1L-L60</t>
  </si>
  <si>
    <t>MANUEL ANGEL RODRIGUEZ</t>
  </si>
  <si>
    <t>1L-L62</t>
  </si>
  <si>
    <t>SANTIAGO PESSINA</t>
  </si>
  <si>
    <t>1L-L63</t>
  </si>
  <si>
    <t>Perdomo Acevedo, Juan Eduardo/Montes Paula Andrea</t>
  </si>
  <si>
    <t>1L-L67</t>
  </si>
  <si>
    <t>PABLO ANDRES MONTESANO</t>
  </si>
  <si>
    <t>Pago mal imputado a favor del lote</t>
  </si>
  <si>
    <t>1L-L68</t>
  </si>
  <si>
    <t>1L-L69</t>
  </si>
  <si>
    <t>ALEJANDRO PUEYRRED”N</t>
  </si>
  <si>
    <t>1L-L70</t>
  </si>
  <si>
    <t>1L-L71</t>
  </si>
  <si>
    <t>GUILLERMO MACERA</t>
  </si>
  <si>
    <t>1L-L73</t>
  </si>
  <si>
    <t>1L-L75</t>
  </si>
  <si>
    <t>MARCELO LUIS VOLPE</t>
  </si>
  <si>
    <t>2A-L1</t>
  </si>
  <si>
    <t>2A-L3</t>
  </si>
  <si>
    <t>LORENA YAMILA CANDIDO/FERNANDEZ CLAUDIO</t>
  </si>
  <si>
    <t>2A-L4</t>
  </si>
  <si>
    <t>GABRIEL MICHELOUD</t>
  </si>
  <si>
    <t>2A-L6</t>
  </si>
  <si>
    <t>ANABELLA BLANCO</t>
  </si>
  <si>
    <t>2A-L7</t>
  </si>
  <si>
    <t>JULIAN FERNANDEZ SKAPIN/ JULIANA TORRES IADAROLA</t>
  </si>
  <si>
    <t>2A-L11</t>
  </si>
  <si>
    <t>FABI£N BURGOS</t>
  </si>
  <si>
    <t>2A-L14</t>
  </si>
  <si>
    <t>2A-L15</t>
  </si>
  <si>
    <t>2A-L16</t>
  </si>
  <si>
    <t>PATRICIA TARABINI</t>
  </si>
  <si>
    <t>2A-L18</t>
  </si>
  <si>
    <t>Patrico Ezequiel KOLKER</t>
  </si>
  <si>
    <t>2A-L20</t>
  </si>
  <si>
    <t>JUAN CARLOS MELIA</t>
  </si>
  <si>
    <t>2A-L23</t>
  </si>
  <si>
    <t>EDUARDO CANTELOUP</t>
  </si>
  <si>
    <t>2A-L25</t>
  </si>
  <si>
    <t>2A-L27</t>
  </si>
  <si>
    <t>COPPARI ALEJANDRO</t>
  </si>
  <si>
    <t>2A-L29</t>
  </si>
  <si>
    <t>CASASOLA GABRIEL</t>
  </si>
  <si>
    <t>2A-L30</t>
  </si>
  <si>
    <t>ARCE VIVIANA MARIELA</t>
  </si>
  <si>
    <t>2B-L1</t>
  </si>
  <si>
    <t>Vivian Garcia Navarro</t>
  </si>
  <si>
    <t>2B-L2</t>
  </si>
  <si>
    <t>ROBERTO BERASATEGUI</t>
  </si>
  <si>
    <t>2B-L3</t>
  </si>
  <si>
    <t>JORGELINA AIRALDI</t>
  </si>
  <si>
    <t>Exceso de velocidad (2)</t>
  </si>
  <si>
    <t>2B-L4</t>
  </si>
  <si>
    <t>LAURA REITER - SHEILA TRUCCO</t>
  </si>
  <si>
    <t>2B-L6</t>
  </si>
  <si>
    <t>2B-L7</t>
  </si>
  <si>
    <t>RICARDO MARKOUS</t>
  </si>
  <si>
    <t>2B-L10</t>
  </si>
  <si>
    <t>MARIA ANGELA MENENDEZ</t>
  </si>
  <si>
    <t>2B-L11</t>
  </si>
  <si>
    <t>GUILLERMO A.SANTANA MACKINLAY/PATRICIA A.MAKIN</t>
  </si>
  <si>
    <t>2B-L12</t>
  </si>
  <si>
    <t>Jaime Andrés Santana Mackinlay/ Joseﬁna Saenz de Regadera</t>
  </si>
  <si>
    <t>2B-L15</t>
  </si>
  <si>
    <t>2B-L17</t>
  </si>
  <si>
    <t>ADRIANA LUZZETTI</t>
  </si>
  <si>
    <t>2B-L18</t>
  </si>
  <si>
    <t>Angeles Maria ROSSELLO</t>
  </si>
  <si>
    <t>2B-L19</t>
  </si>
  <si>
    <t>SILVIA ALICIA MAO</t>
  </si>
  <si>
    <t>Reserva Club House Hipico 02/07 - 11 a 17 horas</t>
  </si>
  <si>
    <t>Reserva Club House Hipico 16/07 - 11 a 17 horas</t>
  </si>
  <si>
    <t>2B-L20</t>
  </si>
  <si>
    <t>OSVALDO DEMATTIA</t>
  </si>
  <si>
    <t>2B-L21</t>
  </si>
  <si>
    <t>2B-L22</t>
  </si>
  <si>
    <t>2B-L26</t>
  </si>
  <si>
    <t>Agustin Calcagno</t>
  </si>
  <si>
    <t>2B-L28</t>
  </si>
  <si>
    <t>MAURO ALEJANDRO CORINALDESI/ CAROLINA RODRIGUEZ</t>
  </si>
  <si>
    <t>2B-L33</t>
  </si>
  <si>
    <t>ANA ELIZABETH VILDOZA</t>
  </si>
  <si>
    <t>2B-L36</t>
  </si>
  <si>
    <t>NATALIA FLORIDIA</t>
  </si>
  <si>
    <t>Reserva Club House Hipico 12/08 - 11 a 17 horas</t>
  </si>
  <si>
    <t>2C-L2</t>
  </si>
  <si>
    <t>FABIO JUAN LAPALMA/FERNANDEZ MARIA CLAUD</t>
  </si>
  <si>
    <t>2C-L9</t>
  </si>
  <si>
    <t>LEANDRO FRANCISCO PALAORO/PALAORO ANA JU</t>
  </si>
  <si>
    <t>2C-L10</t>
  </si>
  <si>
    <t>Edgardo Carlos Roberto SCHMIDT</t>
  </si>
  <si>
    <t>2C-L11</t>
  </si>
  <si>
    <t>ENRIQUE GEORGE ADROVER</t>
  </si>
  <si>
    <t>2C-L14</t>
  </si>
  <si>
    <t>Agustín Eugenio SERENELLINI</t>
  </si>
  <si>
    <t>2C-L15</t>
  </si>
  <si>
    <t>Federico TUBIO</t>
  </si>
  <si>
    <t>2C-L17</t>
  </si>
  <si>
    <t>Emanuel Fernandez Paz / Maria Marcela Lagostena</t>
  </si>
  <si>
    <t>2C-L20</t>
  </si>
  <si>
    <t>2C-L21</t>
  </si>
  <si>
    <t>HERMO MONICA</t>
  </si>
  <si>
    <t>2C-L23</t>
  </si>
  <si>
    <t>GABRIEL CASASOLA</t>
  </si>
  <si>
    <t>2C-L26</t>
  </si>
  <si>
    <t>ARIEL BURGOS</t>
  </si>
  <si>
    <t>2C-L27</t>
  </si>
  <si>
    <t>Federico Carlos SCHMIDT</t>
  </si>
  <si>
    <t>2C-L28</t>
  </si>
  <si>
    <t>Maria Florencia PRIETO/Exequiel Norberto ZAPPALA</t>
  </si>
  <si>
    <t>2C-L30</t>
  </si>
  <si>
    <t>LILIANA INES GONELLA</t>
  </si>
  <si>
    <t>2C-L32</t>
  </si>
  <si>
    <t>DANIEL CALLISTI</t>
  </si>
  <si>
    <t>2C-L33</t>
  </si>
  <si>
    <t>LUCAS GABRIEL BRIGANDO/SANTIAGO CARNERO</t>
  </si>
  <si>
    <t>2C-L35</t>
  </si>
  <si>
    <t>HORACIO VERA C£CERES</t>
  </si>
  <si>
    <t>2C-L37</t>
  </si>
  <si>
    <t>MATIAS VIVA</t>
  </si>
  <si>
    <t>2C-L39</t>
  </si>
  <si>
    <t>Nicolas Daniel Martinez</t>
  </si>
  <si>
    <t>2C-L40</t>
  </si>
  <si>
    <t>Bazo Sandra Gabriela</t>
  </si>
  <si>
    <t>2C-L42</t>
  </si>
  <si>
    <t>MARIANA SOLEDAD PE—A/ACU—A GUSTAVO HERN</t>
  </si>
  <si>
    <t>2C-L43</t>
  </si>
  <si>
    <t>Anibal Ricardo BARONE</t>
  </si>
  <si>
    <t>2C-L44</t>
  </si>
  <si>
    <t>NAPOLITANO JAVIER</t>
  </si>
  <si>
    <t>2C-L48</t>
  </si>
  <si>
    <t>FEDERICO MOCKEL</t>
  </si>
  <si>
    <t>3A-L2</t>
  </si>
  <si>
    <t>CAIRO JOSE LUIS</t>
  </si>
  <si>
    <t>3A-L4</t>
  </si>
  <si>
    <t>PODRZAJ , ANTONIO</t>
  </si>
  <si>
    <t>3A-L5</t>
  </si>
  <si>
    <t>PODRZAJ MIGUEL</t>
  </si>
  <si>
    <t>3A-L9</t>
  </si>
  <si>
    <t>JUAN PABLO PITTALUGA</t>
  </si>
  <si>
    <t>3A-L10</t>
  </si>
  <si>
    <t>DAPESOL.</t>
  </si>
  <si>
    <t>3A-L12</t>
  </si>
  <si>
    <t>ESTEBAN VILLAR</t>
  </si>
  <si>
    <t>3A-L14</t>
  </si>
  <si>
    <t>3A-L18</t>
  </si>
  <si>
    <t>DANIEL VALENTINI</t>
  </si>
  <si>
    <t>3A-L19</t>
  </si>
  <si>
    <t>3A-L22</t>
  </si>
  <si>
    <t>Tomas Bello</t>
  </si>
  <si>
    <t>3A-L24</t>
  </si>
  <si>
    <t>MARA FERNANDEZ</t>
  </si>
  <si>
    <t>3A-L26</t>
  </si>
  <si>
    <t>ROMA FERNANDO</t>
  </si>
  <si>
    <t>3A-L27</t>
  </si>
  <si>
    <t>3A-L31</t>
  </si>
  <si>
    <t>3A-L32</t>
  </si>
  <si>
    <t>3A-L33</t>
  </si>
  <si>
    <t>STELLA MORALES</t>
  </si>
  <si>
    <t>Tarjeta adicional de ingreso</t>
  </si>
  <si>
    <t>3A-L35</t>
  </si>
  <si>
    <t>JORGE FRAGA</t>
  </si>
  <si>
    <t>3A-L36</t>
  </si>
  <si>
    <t>3A-L37</t>
  </si>
  <si>
    <t>Plan de pago unidad. Cuota 12 de 14</t>
  </si>
  <si>
    <t>3A-L38</t>
  </si>
  <si>
    <t>AMERICO ALFREDO SANTI</t>
  </si>
  <si>
    <t>3B-L3</t>
  </si>
  <si>
    <t>MARÕA JOS… SPINELLI</t>
  </si>
  <si>
    <t>3B-L4</t>
  </si>
  <si>
    <t>3B-L5</t>
  </si>
  <si>
    <t>3B-L8</t>
  </si>
  <si>
    <t>CAROLINA VAN DER MEULEN</t>
  </si>
  <si>
    <t>3B-L8B</t>
  </si>
  <si>
    <t>3B-L11</t>
  </si>
  <si>
    <t>RAUL GORLERO IGLESIAS</t>
  </si>
  <si>
    <t>3B-L26</t>
  </si>
  <si>
    <t>MARIA BELEN SAIN</t>
  </si>
  <si>
    <t>3B-L28</t>
  </si>
  <si>
    <t>JUAN AGUSTÕN GARCÕA ARGIBAY</t>
  </si>
  <si>
    <t>3B-L35</t>
  </si>
  <si>
    <t>ORGANIZACION RACIONAL DE ENERGIAS LIMPIAS S.A.</t>
  </si>
  <si>
    <t>3B-L41</t>
  </si>
  <si>
    <t>Cristian Javier Bicerne</t>
  </si>
  <si>
    <t>3E-L4</t>
  </si>
  <si>
    <t>3E-L10</t>
  </si>
  <si>
    <t>JAVIER ARCAPALO</t>
  </si>
  <si>
    <t>3E-L12</t>
  </si>
  <si>
    <t>OCAMPO / ARCAPALO</t>
  </si>
  <si>
    <t>3E-L13</t>
  </si>
  <si>
    <t>3E-L14</t>
  </si>
  <si>
    <t>CHRYNIEWIECKI DAMIAN</t>
  </si>
  <si>
    <t>3E-L15</t>
  </si>
  <si>
    <t>FIDEICOMISO VILLA MARIA</t>
  </si>
  <si>
    <t>3E-L20</t>
  </si>
  <si>
    <t>Roberto Ezequiel SANTAMARIA ; Tamara Eliana RODRIGUEZ BIANCHI</t>
  </si>
  <si>
    <t>Reserva Club House Hipico 05/08 - 11 a 17 horas</t>
  </si>
  <si>
    <t>3E-L35</t>
  </si>
  <si>
    <t>3E-L36</t>
  </si>
  <si>
    <t>3E-L37-1</t>
  </si>
  <si>
    <t>Victoria Bas</t>
  </si>
  <si>
    <t>3E-L38-1</t>
  </si>
  <si>
    <t>Victoria Gobbi</t>
  </si>
  <si>
    <t>3E-L39-1</t>
  </si>
  <si>
    <t>4A-1-L1</t>
  </si>
  <si>
    <t>LA ESPERANZA/DAMIAN LOPO</t>
  </si>
  <si>
    <t>Plan de pago unidad. Cuota 6 de 6</t>
  </si>
  <si>
    <t>4A-2-L2</t>
  </si>
  <si>
    <t>4A-3-L3</t>
  </si>
  <si>
    <t>4A-5-L5</t>
  </si>
  <si>
    <t>SERGIO KAUFMAN</t>
  </si>
  <si>
    <t>4A-7-L7</t>
  </si>
  <si>
    <t>GIMENEZ JULIAN</t>
  </si>
  <si>
    <t>4A-8-L8</t>
  </si>
  <si>
    <t>LA ESPERANZA</t>
  </si>
  <si>
    <t>4A-9-L9</t>
  </si>
  <si>
    <t>4B-11-L11</t>
  </si>
  <si>
    <t>4B-12- L12</t>
  </si>
  <si>
    <t>4B-13- L13</t>
  </si>
  <si>
    <t>4B-14- L14</t>
  </si>
  <si>
    <t>4B-15- L15</t>
  </si>
  <si>
    <t>4B-17- L17</t>
  </si>
  <si>
    <t>4B-18- L18</t>
  </si>
  <si>
    <t>4C-19- L19</t>
  </si>
  <si>
    <t>Rosana Valeria Gonzalez</t>
  </si>
  <si>
    <t>4C-20- L20</t>
  </si>
  <si>
    <t>4C-21- L21</t>
  </si>
  <si>
    <t>4C-23- L23</t>
  </si>
  <si>
    <t>LAURA LUJAN MORA—A</t>
  </si>
  <si>
    <t>4C-24- L24</t>
  </si>
  <si>
    <t>4C-25- L25</t>
  </si>
  <si>
    <t>4C-33- L33</t>
  </si>
  <si>
    <t>LAS INDIAS SRL</t>
  </si>
  <si>
    <t>4C-37- L37</t>
  </si>
  <si>
    <t>4C-38- L38</t>
  </si>
  <si>
    <t>4D-41- L41</t>
  </si>
  <si>
    <t>AGUSTINA GUOZDEN</t>
  </si>
  <si>
    <t>4D-42- L42</t>
  </si>
  <si>
    <t>4D-46- L46</t>
  </si>
  <si>
    <t>4D-47- L47</t>
  </si>
  <si>
    <t>HOTEL</t>
  </si>
  <si>
    <t>HOTEL ESTANCIA VILLA MARIA (SOLITARIO M)</t>
  </si>
  <si>
    <t>Exceso de velocidad (9)</t>
  </si>
  <si>
    <t>Exceso de velocidad (4)</t>
  </si>
  <si>
    <t>1A-L5-1</t>
  </si>
  <si>
    <t>SENLLE SEIF SEBASTIAN/OLAVARRIA NATALIA</t>
  </si>
  <si>
    <t>1A-L5-3</t>
  </si>
  <si>
    <t>DARIO CERVINI/LORIA ALEJANDRA</t>
  </si>
  <si>
    <t>1A-L55-3</t>
  </si>
  <si>
    <t>Diego Francisco Diaz</t>
  </si>
  <si>
    <t>1A-L55-4</t>
  </si>
  <si>
    <t>Lucas Esteban Molina</t>
  </si>
  <si>
    <t>1D02</t>
  </si>
  <si>
    <t>GUY MERISON</t>
  </si>
  <si>
    <t>1F-L1B</t>
  </si>
  <si>
    <t>PACE D/GIMENEZ J/PACE V/COPPARI A/CAPC</t>
  </si>
  <si>
    <t>1F-L3 2</t>
  </si>
  <si>
    <t>EZEQUIEL ENRRIQUE GONZALES DE LA FUENTE HARTENST</t>
  </si>
  <si>
    <t>1F-L4 2</t>
  </si>
  <si>
    <t>ALDO GABRIEL NIEVAS</t>
  </si>
  <si>
    <t>1A-L1</t>
  </si>
  <si>
    <t>1A-L1B</t>
  </si>
  <si>
    <t>1A-L2</t>
  </si>
  <si>
    <t>1A-L2B</t>
  </si>
  <si>
    <t>1A-L2C</t>
  </si>
  <si>
    <t>1A-L3</t>
  </si>
  <si>
    <t>1A-L4</t>
  </si>
  <si>
    <t>1A-L4B</t>
  </si>
  <si>
    <t>1A-L4C</t>
  </si>
  <si>
    <t>1A-L4D</t>
  </si>
  <si>
    <t>1A-L5-2</t>
  </si>
  <si>
    <t>1A-L5B</t>
  </si>
  <si>
    <t>1A-L6B</t>
  </si>
  <si>
    <t>1A-L7</t>
  </si>
  <si>
    <t>1A-L8B</t>
  </si>
  <si>
    <t>1A-L9</t>
  </si>
  <si>
    <t>1A-L9B</t>
  </si>
  <si>
    <t>1A-L10</t>
  </si>
  <si>
    <t>1A-L11B</t>
  </si>
  <si>
    <t>1A-L13</t>
  </si>
  <si>
    <t>1A-L13B</t>
  </si>
  <si>
    <t>1A-L15</t>
  </si>
  <si>
    <t>1A-L15B</t>
  </si>
  <si>
    <t>1A-L16</t>
  </si>
  <si>
    <t>1A-L16B</t>
  </si>
  <si>
    <t>1A-L18</t>
  </si>
  <si>
    <t>1A-L20</t>
  </si>
  <si>
    <t>1A-L21</t>
  </si>
  <si>
    <t>1A-L28</t>
  </si>
  <si>
    <t>1A-L28B</t>
  </si>
  <si>
    <t>1A-L29</t>
  </si>
  <si>
    <t>1A-L30B</t>
  </si>
  <si>
    <t>1A-L31</t>
  </si>
  <si>
    <t>1A-L32</t>
  </si>
  <si>
    <t>1A-L33A</t>
  </si>
  <si>
    <t>1A-L34-A</t>
  </si>
  <si>
    <t>1A-L35</t>
  </si>
  <si>
    <t>1A-L35B</t>
  </si>
  <si>
    <t>1A-L38</t>
  </si>
  <si>
    <t>1A-L40</t>
  </si>
  <si>
    <t>1A-L42</t>
  </si>
  <si>
    <t>1A-L45</t>
  </si>
  <si>
    <t>1A-L46</t>
  </si>
  <si>
    <t>1A-L47</t>
  </si>
  <si>
    <t>1A-L49</t>
  </si>
  <si>
    <t>UF</t>
  </si>
  <si>
    <t>LOTE</t>
  </si>
  <si>
    <t>NOMBRE</t>
  </si>
  <si>
    <t>DETALLE</t>
  </si>
  <si>
    <t>Rafael Augusto COELHO; Agustina BOMBARDO UDABE</t>
  </si>
  <si>
    <t>Plan de pago unidad. Cuota 14 de 17</t>
  </si>
  <si>
    <t>Gastos particulares</t>
  </si>
  <si>
    <t>Seguridad Adicional</t>
  </si>
  <si>
    <t>IDA MABEL ZAPPALA (GABRIEL GAUNA APODER)</t>
  </si>
  <si>
    <t>TERESA TANCO</t>
  </si>
  <si>
    <t>FEDERICO BUNSOW</t>
  </si>
  <si>
    <t>AGUSTÕN GIMENEZ/FERNANDA ARCURI</t>
  </si>
  <si>
    <t>CARINA MOLOZAJ</t>
  </si>
  <si>
    <t>1A-L52</t>
  </si>
  <si>
    <t>FEDERICO COLUCCI</t>
  </si>
  <si>
    <t>1A-L61</t>
  </si>
  <si>
    <t>Ruth Marina Martini</t>
  </si>
  <si>
    <t>1A-L62</t>
  </si>
  <si>
    <t>OSCAR BAREIRO</t>
  </si>
  <si>
    <t>Plan de pago unidad. Cuota 8 de 10</t>
  </si>
  <si>
    <t>Reserva Club House Hipico 24/06 - 11 a 17 horas</t>
  </si>
  <si>
    <t>1B-L28</t>
  </si>
  <si>
    <t>Angel Federico BUNSOW / Maria Paula DE LUCA</t>
  </si>
  <si>
    <t>1B-L36</t>
  </si>
  <si>
    <t>LUCAS MORANDO DELGADO</t>
  </si>
  <si>
    <t>Tacho de basura</t>
  </si>
  <si>
    <t>1B-L45</t>
  </si>
  <si>
    <t>Daniel Alejandro Mesego</t>
  </si>
  <si>
    <t>1E-L11</t>
  </si>
  <si>
    <t>NATALIA GANEM</t>
  </si>
  <si>
    <t>1F-L21</t>
  </si>
  <si>
    <t>JUAN SALERNO</t>
  </si>
  <si>
    <t>Plan de pago unidad. Cuota 5 de 12</t>
  </si>
  <si>
    <t>1G-L2</t>
  </si>
  <si>
    <t>BAUTISTA HEGUY</t>
  </si>
  <si>
    <t>Plan de pago unidad. Cuota 5 de 6</t>
  </si>
  <si>
    <t>1G-L13</t>
  </si>
  <si>
    <t>GUSTAVO FERREIROS</t>
  </si>
  <si>
    <t>ANABELA DONADEO</t>
  </si>
  <si>
    <t>Finalización de obra</t>
  </si>
  <si>
    <t>Cerco en malas condiciones (2)</t>
  </si>
  <si>
    <t>1L-L33</t>
  </si>
  <si>
    <t>ROSANA JUDITH CHORUZY</t>
  </si>
  <si>
    <t>1L-L40</t>
  </si>
  <si>
    <t>Hernan Javier PIROLO</t>
  </si>
  <si>
    <t>1L-L52</t>
  </si>
  <si>
    <t>EMILIANO AVETRANI - PABLO AVETRANI</t>
  </si>
  <si>
    <t>Restos de material fuera de obra</t>
  </si>
  <si>
    <t>1L-L72</t>
  </si>
  <si>
    <t>MARISA CECILIA RODRIGUEZ,</t>
  </si>
  <si>
    <t>1L-L74</t>
  </si>
  <si>
    <t>Juan Bautista Carballo/ Maria Martina Carballo</t>
  </si>
  <si>
    <t>Vehiculo estacionado y descargando en lote lindero</t>
  </si>
  <si>
    <t>2A-L19</t>
  </si>
  <si>
    <t>EZEQUIEL BRAHIN</t>
  </si>
  <si>
    <t>2A-L33</t>
  </si>
  <si>
    <t>ADRIANA LOPEZ - ALBERTO RANGONI</t>
  </si>
  <si>
    <t>FABIAN CARBALLO</t>
  </si>
  <si>
    <t>2B-L9</t>
  </si>
  <si>
    <t>PABLO MARCELO ROMERO SCHMID</t>
  </si>
  <si>
    <t>2B-L34</t>
  </si>
  <si>
    <t>PIANO Adriana Estela</t>
  </si>
  <si>
    <t>2C-L6</t>
  </si>
  <si>
    <t>SEBASTIAN PRUNEDA</t>
  </si>
  <si>
    <t>3A-L15</t>
  </si>
  <si>
    <t>3A-L16</t>
  </si>
  <si>
    <t>3A-L23</t>
  </si>
  <si>
    <t>ROBERTO CABRERA</t>
  </si>
  <si>
    <t>3A-L28</t>
  </si>
  <si>
    <t>EDUARDO RAMOS - YARD BACK</t>
  </si>
  <si>
    <t>Plan de pago unidad. Cuota 11 de 14</t>
  </si>
  <si>
    <t>Servicio de seguridad adicional 15/04</t>
  </si>
  <si>
    <t>Servicio de seguridad adicional 22/04</t>
  </si>
  <si>
    <t>3B-L12</t>
  </si>
  <si>
    <t>LWLYC</t>
  </si>
  <si>
    <t>3B-L36</t>
  </si>
  <si>
    <t>4B-12-L12</t>
  </si>
  <si>
    <t>4B-13-L13</t>
  </si>
  <si>
    <t>4B-14-L14</t>
  </si>
  <si>
    <t>4B-15-L15</t>
  </si>
  <si>
    <t>4B-17-L17</t>
  </si>
  <si>
    <t>4B-18-L18</t>
  </si>
  <si>
    <t>4C-19-L19</t>
  </si>
  <si>
    <t>4C-21-L21</t>
  </si>
  <si>
    <t>4D-40- L40</t>
  </si>
  <si>
    <t>INGRID GUOZDEN</t>
  </si>
  <si>
    <t>4D-41-L41</t>
  </si>
  <si>
    <t>4D-43- L43</t>
  </si>
  <si>
    <t>4D-44- L44</t>
  </si>
  <si>
    <t>Exceso de velocidad (10)</t>
  </si>
  <si>
    <t>1A-L6</t>
  </si>
  <si>
    <t>1A-L26</t>
  </si>
  <si>
    <t>1A-L27</t>
  </si>
  <si>
    <t>1A-L27B</t>
  </si>
  <si>
    <t>1A-L30</t>
  </si>
  <si>
    <t>1A-L36</t>
  </si>
  <si>
    <t>1A-L36B</t>
  </si>
  <si>
    <t>CARLOS RENE RODRIGUEZ</t>
  </si>
  <si>
    <t>Plan de pago unidad. Cuota 13 de 17</t>
  </si>
  <si>
    <t>Reserva Club House Hipico</t>
  </si>
  <si>
    <t>1B-L6</t>
  </si>
  <si>
    <t>FERNANDO JASNIS</t>
  </si>
  <si>
    <t>Plan de pago unidad. Cuota 7 de 10</t>
  </si>
  <si>
    <t>1B-L27</t>
  </si>
  <si>
    <t>ESTEBAN CORSO</t>
  </si>
  <si>
    <t>Multa por conducción imprudente al 50%</t>
  </si>
  <si>
    <t>Multa por exceso de velocidad al 50%</t>
  </si>
  <si>
    <t>1E-L6</t>
  </si>
  <si>
    <t>Plan de pago unidad. Cuota 4 de 12</t>
  </si>
  <si>
    <t>1F-L44</t>
  </si>
  <si>
    <t>HELENA CROUZEL</t>
  </si>
  <si>
    <t>Plan de pago unidad. Cuota 4 de 6</t>
  </si>
  <si>
    <t>Ajuste por error en liquidacion del mes anterior</t>
  </si>
  <si>
    <t>1G-L14</t>
  </si>
  <si>
    <t>FABIANA MARCELA BA—A/PAPALEO MARCELO DAN.</t>
  </si>
  <si>
    <t>Cancelación por pago total</t>
  </si>
  <si>
    <t>Emiliano Volpe y GEOPOLIS S.A.</t>
  </si>
  <si>
    <t>1L-L61</t>
  </si>
  <si>
    <t>MARTA MARTINEZ OLIVARES</t>
  </si>
  <si>
    <t>Reserva Club House</t>
  </si>
  <si>
    <t>2A-L10</t>
  </si>
  <si>
    <t>Daniel Eduardo Lifschitz/ Fabiana Alejandra Maneiro</t>
  </si>
  <si>
    <t>2B-L13</t>
  </si>
  <si>
    <t>RODRIGUEZ LEONARDO</t>
  </si>
  <si>
    <t>Reserva Club House Hipico 16/04 y 15/05</t>
  </si>
  <si>
    <t>Plan de pago unidad. Cuota 10 de 14</t>
  </si>
  <si>
    <t>3E-L6</t>
  </si>
  <si>
    <t>3E-L7</t>
  </si>
  <si>
    <t>JOSEPH HARPER</t>
  </si>
  <si>
    <t>Ajuste de expensa</t>
  </si>
  <si>
    <t>Reserva Club House Hipico 21/03 - 11 a 17 horas</t>
  </si>
  <si>
    <t>Pasto alto</t>
  </si>
  <si>
    <t>OMAR LEONARDO RODRIGUEZ DE PIAN/FUSCO S.</t>
  </si>
  <si>
    <t>Plan de pago unidad. Cuota 12 de 17</t>
  </si>
  <si>
    <t>Reserva Club House Hipico 22/04 - 11 a 17 horas</t>
  </si>
  <si>
    <t>Reserva Club House Hipico 22/04 - 18 a 23 horas</t>
  </si>
  <si>
    <t>PABLO LIJTZTAIM</t>
  </si>
  <si>
    <t>1B-L4</t>
  </si>
  <si>
    <t>GIMENEZ ALFREDO FERNANDO</t>
  </si>
  <si>
    <t>Plan de pago unidad. Cuota 6 de 10</t>
  </si>
  <si>
    <t>1B-L32</t>
  </si>
  <si>
    <t>BISCAYNE SERVICIOS SA</t>
  </si>
  <si>
    <t>Falta de cerco de obra reglamentario</t>
  </si>
  <si>
    <t>1F-L7</t>
  </si>
  <si>
    <t>Ever Antonio Zarate</t>
  </si>
  <si>
    <t>1F-L8</t>
  </si>
  <si>
    <t>Plan de pago unidad. Cuota 3 de 12</t>
  </si>
  <si>
    <t>Plan de pago unidad. Cuota 3 de 6</t>
  </si>
  <si>
    <t>Reserva Club House Hipico 20/05 - 11 a 17 horas</t>
  </si>
  <si>
    <t>2A-L13</t>
  </si>
  <si>
    <t>MARIANO SAENZ</t>
  </si>
  <si>
    <t>Inicio de obra</t>
  </si>
  <si>
    <t>Reserva Club House Hipico 24/09 - 11 a 23 horas</t>
  </si>
  <si>
    <t>Reserva Club House Hipico 02/09 - 18 a 23 horas</t>
  </si>
  <si>
    <t>2C-L25</t>
  </si>
  <si>
    <t>JOSE ALBERTO CALELLO Y DOMINGO DAMIAN CA</t>
  </si>
  <si>
    <t>Reserva Club House Hipico 02/05 - 11 a 23 horas</t>
  </si>
  <si>
    <t>Infraccion al reglamento de convivencia</t>
  </si>
  <si>
    <t>2C-L36</t>
  </si>
  <si>
    <t>CHRISTIAN GARIBALDI</t>
  </si>
  <si>
    <t>2C-L50</t>
  </si>
  <si>
    <t>JUAN CRUZ SOUTO</t>
  </si>
  <si>
    <t>Cerco en malas condiciones. Orden y limpieza</t>
  </si>
  <si>
    <t>Plan de pago unidad. Cuota 9 de 14</t>
  </si>
  <si>
    <t>Reserva Club House Hipico 05/03 - 18 a 23 horas</t>
  </si>
  <si>
    <t>3E-L37</t>
  </si>
  <si>
    <t>3E-L38</t>
  </si>
  <si>
    <t>3E-L39</t>
  </si>
  <si>
    <t>4B-16-L16</t>
  </si>
  <si>
    <t>Damián Pace</t>
  </si>
  <si>
    <t>1F-L1-2</t>
  </si>
  <si>
    <t>Jorge Enrique Bosch/Susana Beatriz Goncalves</t>
  </si>
  <si>
    <t>JAIME CHMEA</t>
  </si>
  <si>
    <t>Gasto extrajudicial</t>
  </si>
  <si>
    <t>Plan de pago unidad. Cuota 11 de 17</t>
  </si>
  <si>
    <t>BANCO MACRO</t>
  </si>
  <si>
    <t>MIGUEL PEREIRA L´PEZ</t>
  </si>
  <si>
    <t>SEBASTIAN LAUSI</t>
  </si>
  <si>
    <t>ALFRED GLASSEL</t>
  </si>
  <si>
    <t>1A-L51</t>
  </si>
  <si>
    <t>ELEONORA NAZAR ANCHORENA</t>
  </si>
  <si>
    <t>GEORGETTE HANNA - SANTIAGO VILARO</t>
  </si>
  <si>
    <t>1A-L55-1</t>
  </si>
  <si>
    <t>1A-L59B</t>
  </si>
  <si>
    <t>EUGENIA GIBBONS</t>
  </si>
  <si>
    <t>1B-L2</t>
  </si>
  <si>
    <t>Jorge Delaportas</t>
  </si>
  <si>
    <t>1B-L3</t>
  </si>
  <si>
    <t>MARCIAL CARBALLAL</t>
  </si>
  <si>
    <t>1B-L5</t>
  </si>
  <si>
    <t>CLAUDIO VICENTE LOPEZ</t>
  </si>
  <si>
    <t>1B-L9</t>
  </si>
  <si>
    <t>FERNANDO WEHT</t>
  </si>
  <si>
    <t>1B-L21</t>
  </si>
  <si>
    <t>DIEGO MUFFATTI</t>
  </si>
  <si>
    <t>Plan de pago unidad. Cuota 5 de 10</t>
  </si>
  <si>
    <t>1B-L29</t>
  </si>
  <si>
    <t>SEBASTI£N CHU</t>
  </si>
  <si>
    <t>1B-L49</t>
  </si>
  <si>
    <t>1B-L51</t>
  </si>
  <si>
    <t>GUSTAVO QUETTO</t>
  </si>
  <si>
    <t>Reserva Club House Hipico 15/04 - 18 a 23 horas</t>
  </si>
  <si>
    <t>1E-L7</t>
  </si>
  <si>
    <t>1E-L8</t>
  </si>
  <si>
    <t>1E-L9</t>
  </si>
  <si>
    <t>1F-L5</t>
  </si>
  <si>
    <t>JAIME FRANCISCO MANTE</t>
  </si>
  <si>
    <t>Plan de pago unidad. Cuota 2 de 12</t>
  </si>
  <si>
    <t>1F-L40</t>
  </si>
  <si>
    <t>Plan de pago unidad. Cuota 2 de 6</t>
  </si>
  <si>
    <t>1G-L12</t>
  </si>
  <si>
    <t>1G-L15</t>
  </si>
  <si>
    <t>DANIEL FERN£NDEZ BAR”N</t>
  </si>
  <si>
    <t>1G-L16</t>
  </si>
  <si>
    <t>1G-L21</t>
  </si>
  <si>
    <t>CYNTHIA ANDREA CULAK</t>
  </si>
  <si>
    <t>1G-L27</t>
  </si>
  <si>
    <t>CECILIA CALVANI</t>
  </si>
  <si>
    <t>Reserva Club House Hipico 4/03 - 11 17 horas</t>
  </si>
  <si>
    <t>Reserva Club House Hipico 4/03 - 11 a 17 horas</t>
  </si>
  <si>
    <t>Cerco en malas condiciones. Residuos de obra</t>
  </si>
  <si>
    <t>1L-L41</t>
  </si>
  <si>
    <t>RODOLFO CELEDON</t>
  </si>
  <si>
    <t>1L-L42</t>
  </si>
  <si>
    <t>XIMENA HUAMAN CALATAYUD</t>
  </si>
  <si>
    <t>Reserva Club House Hipico 12/03 - 11 a 17 horas</t>
  </si>
  <si>
    <t>Reserva Club House Hipico 11/03 - 18 a 23 horas</t>
  </si>
  <si>
    <t>Reserva Club House Hipico 03/09 - 11 a 17 horas</t>
  </si>
  <si>
    <t>1L-L50</t>
  </si>
  <si>
    <t>GARRITANO VERONICA Y OT.</t>
  </si>
  <si>
    <t>1L-L53</t>
  </si>
  <si>
    <t>LUCÕA PARENTE</t>
  </si>
  <si>
    <t>2A-L9</t>
  </si>
  <si>
    <t>ANA MARIA COLOMBO</t>
  </si>
  <si>
    <t>Volquete en lugar no autorizado</t>
  </si>
  <si>
    <t>2A-L17B</t>
  </si>
  <si>
    <t>MANTE JAIME FRANCISCO</t>
  </si>
  <si>
    <t>2A-L17</t>
  </si>
  <si>
    <t>MIGUEL PEREIRA L”PEZ</t>
  </si>
  <si>
    <t>2A-L22</t>
  </si>
  <si>
    <t>2A-L26</t>
  </si>
  <si>
    <t>EDGARDO PAOLILLO</t>
  </si>
  <si>
    <t>2A-L28</t>
  </si>
  <si>
    <t>NELDO GARCIA</t>
  </si>
  <si>
    <t>2B-L5</t>
  </si>
  <si>
    <t>CHRISTOPH MARQUARDT</t>
  </si>
  <si>
    <t>2B-L8</t>
  </si>
  <si>
    <t>GUILLERMO VILAS</t>
  </si>
  <si>
    <t>2B-L14</t>
  </si>
  <si>
    <t>MAXIMILIANO ORDUÑA</t>
  </si>
  <si>
    <t>Conduccion impudente</t>
  </si>
  <si>
    <t>2B-L17B</t>
  </si>
  <si>
    <t>EDUARDO SOTO</t>
  </si>
  <si>
    <t>Devolución de reserva</t>
  </si>
  <si>
    <t>2B-L29</t>
  </si>
  <si>
    <t>2B-L30</t>
  </si>
  <si>
    <t>2C-L1</t>
  </si>
  <si>
    <t>ANDREA LORENA TUBIO</t>
  </si>
  <si>
    <t>2C-L4</t>
  </si>
  <si>
    <t>ESTEBAN MELE</t>
  </si>
  <si>
    <t>2C-L16</t>
  </si>
  <si>
    <t>LORENA BORNIEGO</t>
  </si>
  <si>
    <t>Devolución canon de obra</t>
  </si>
  <si>
    <t>2C-L19</t>
  </si>
  <si>
    <t>PABLO MAZZONI</t>
  </si>
  <si>
    <t>Residuos de obra</t>
  </si>
  <si>
    <t>Reserva Club House Hipico 05/03 - 11 a 17 horas</t>
  </si>
  <si>
    <t>Reserva Club House Hipico 11/03 - 11 a 17 horas</t>
  </si>
  <si>
    <t>Cerco no reglamentario</t>
  </si>
  <si>
    <t>2C-L38</t>
  </si>
  <si>
    <t>DIEGO VARAS</t>
  </si>
  <si>
    <t>3A-L6</t>
  </si>
  <si>
    <t>HERN£N YOHMA</t>
  </si>
  <si>
    <t>3A-L8</t>
  </si>
  <si>
    <t>3A-L11</t>
  </si>
  <si>
    <t>ANDR…S ROMERO</t>
  </si>
  <si>
    <t>SOBRINO EUGENIA (EN QUIEBRA)</t>
  </si>
  <si>
    <t>Plan de pago unidad. Cuota 8 de 14</t>
  </si>
  <si>
    <t>3A-L39</t>
  </si>
  <si>
    <t>ALEJANDRO EDUARDO ROMERO</t>
  </si>
  <si>
    <t>3B-L14</t>
  </si>
  <si>
    <t>3B-L16</t>
  </si>
  <si>
    <t>3B-L31</t>
  </si>
  <si>
    <t>WESTON MILLONES / VICTORIA RIVERO</t>
  </si>
  <si>
    <t>3E-L11</t>
  </si>
  <si>
    <t>KATRIN MAKULLA</t>
  </si>
  <si>
    <t>Canon de pileta</t>
  </si>
  <si>
    <t>4A-4-L4</t>
  </si>
  <si>
    <t>BERARDO-LUCCHESI</t>
  </si>
  <si>
    <t>4B-10-L10</t>
  </si>
  <si>
    <t>AGUSTIN ESTRADA / PADIMOL</t>
  </si>
  <si>
    <t>4C-22- L22</t>
  </si>
  <si>
    <t>VOLIA PROMENADE SRL</t>
  </si>
  <si>
    <t>4C-39- L39</t>
  </si>
  <si>
    <t>4D-45- L45</t>
  </si>
  <si>
    <t>LUIS ESPOSITO</t>
  </si>
  <si>
    <t>Exceso de velocidad (5)</t>
  </si>
  <si>
    <t>1A-L55-2</t>
  </si>
  <si>
    <t>Animal suelto</t>
  </si>
  <si>
    <t>Plan de pago unidad. Cuota 10 de 17</t>
  </si>
  <si>
    <t>Reserva Club House Hipico 24/11 - 11 a 17 horas</t>
  </si>
  <si>
    <t>Plan de pago unidad. Cuota 4 de 10</t>
  </si>
  <si>
    <t>1B-L50</t>
  </si>
  <si>
    <t>Carlos Leonardo LOIRA</t>
  </si>
  <si>
    <t>banco Macro</t>
  </si>
  <si>
    <t>Conformación plan de pago en 12 cuotas</t>
  </si>
  <si>
    <t>Plan de pago unidad. Cuota 1 de 12</t>
  </si>
  <si>
    <t>1F-L43</t>
  </si>
  <si>
    <t>ELSA MUSTICHIO</t>
  </si>
  <si>
    <t>Conformación plan de pago en 6 cuotas</t>
  </si>
  <si>
    <t>Plan de pago unidad. Cuota 1 de 6</t>
  </si>
  <si>
    <t>Plan de pago unidad. Cuota 5 de 5</t>
  </si>
  <si>
    <t>1L-L7</t>
  </si>
  <si>
    <t>PABLO MARTÌN</t>
  </si>
  <si>
    <t>Por cancelación de reserva del House Hipico</t>
  </si>
  <si>
    <t>2A-L24</t>
  </si>
  <si>
    <t>SANTIAGO BELAUSTEGUI</t>
  </si>
  <si>
    <t>Reserva Club House Hipico (3)</t>
  </si>
  <si>
    <t>2C-L12</t>
  </si>
  <si>
    <t>Walter Alejandro Buchar</t>
  </si>
  <si>
    <t>2C-L29</t>
  </si>
  <si>
    <t>2C-L31</t>
  </si>
  <si>
    <t>Plan de pago unidad. Cuota 7 de 14</t>
  </si>
  <si>
    <t>CARLOS MANZI</t>
  </si>
  <si>
    <t>3E-L25</t>
  </si>
  <si>
    <t>1A-L3B</t>
  </si>
  <si>
    <t>1A-L7B</t>
  </si>
  <si>
    <t>1A-L10B</t>
  </si>
  <si>
    <t>1A-L11</t>
  </si>
  <si>
    <t>1A-L18B</t>
  </si>
  <si>
    <t>1A-L19</t>
  </si>
  <si>
    <t>1A-L19B</t>
  </si>
  <si>
    <t>1A-L19C</t>
  </si>
  <si>
    <t>1A-L20B</t>
  </si>
  <si>
    <t>1A-L25</t>
  </si>
  <si>
    <t>Sum of TOTAL</t>
  </si>
  <si>
    <t>INCREMENTO CREDITO (DEUDAS E INTERESES POR COBRAR)</t>
  </si>
  <si>
    <t>INTERESES COBRADOS EN EXPENSAS</t>
  </si>
  <si>
    <t>DEUDA SEGUN EXPENSAS</t>
  </si>
  <si>
    <t>TOTAL DEUDA (CREDITO X COBRAR)</t>
  </si>
  <si>
    <t>DIFERENCIA</t>
  </si>
  <si>
    <t>EXPENSAS VILLA MARIA - DETALLE MULTAS, AJUSTES Y RESERVAS</t>
  </si>
  <si>
    <t>ANALISIS DE CANCELACION DE DEUDA E INTERESES</t>
  </si>
  <si>
    <t>EXPENSAS VILLA MARIA - ESTADO PATRIMONIAL</t>
  </si>
  <si>
    <t>ANALISIS</t>
  </si>
  <si>
    <t>CUADRO SEGUN EXPENSAS</t>
  </si>
  <si>
    <t>DATOS SEGUN ESTADO DE CUENTA Y PRORRATEO DE GASTOS</t>
  </si>
  <si>
    <t>CONCEPTOS</t>
  </si>
  <si>
    <t>Comentarios</t>
  </si>
  <si>
    <t>JULIO</t>
  </si>
  <si>
    <t>EGRESOS POR GASTOS PARTICULARES</t>
  </si>
  <si>
    <t>TRANSFERENCIA ENTRE CUENTAS</t>
  </si>
  <si>
    <t>Jul</t>
  </si>
  <si>
    <t>Maria Rosa DUARTE</t>
  </si>
  <si>
    <t>Plan de pago unidad. Cuota 16 de 17</t>
  </si>
  <si>
    <t>Servicio de seguridad adicional 24/06</t>
  </si>
  <si>
    <t>Plan de pago unidad. Cuota 10 de 10</t>
  </si>
  <si>
    <t>Conformación plan de pago en 24 cuotas</t>
  </si>
  <si>
    <t>Plan de pago unidad. Cuota 1 de 24</t>
  </si>
  <si>
    <t>1L-L9</t>
  </si>
  <si>
    <t>PAULA VAZQUEZ</t>
  </si>
  <si>
    <t>Servicio de seguridad adicional 20/05</t>
  </si>
  <si>
    <t>Devolución por error en expensa anterior</t>
  </si>
  <si>
    <t>Cerco en malas condiciones; Falta de rampa</t>
  </si>
  <si>
    <t>Reserva Club House Hipico 02/09 - 11 a 17 horas</t>
  </si>
  <si>
    <t>Servicio de seguridad adicional 14/05</t>
  </si>
  <si>
    <t>Susana Olga LAGOS</t>
  </si>
  <si>
    <t>Devolucion de honorarios extrajudiciales</t>
  </si>
  <si>
    <t>Plan de pago unidad. Cuota 13 de 14</t>
  </si>
  <si>
    <t>1A-33B</t>
  </si>
  <si>
    <t>ROWING SA</t>
  </si>
  <si>
    <t>% Prevision mora sobre Gastos A (incluida prevision)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</si>
</sst>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quot;$&quot;#,##0.00_);[Red]\(&quot;$&quot;#,##0.00\)"/>
    <numFmt numFmtId="165" formatCode="_(&quot;$&quot;* #,##0.00_);_(&quot;$&quot;* \(#,##0.00\);_(&quot;$&quot;* &quot;-&quot;??_);_(@_)"/>
    <numFmt numFmtId="166" formatCode="_(* #,##0.00_);_(* \(#,##0.00\);_(* &quot;-&quot;??_);_(@_)"/>
    <numFmt numFmtId="167" formatCode="0.0%"/>
    <numFmt numFmtId="168" formatCode="0.000%"/>
    <numFmt numFmtId="169" formatCode="0.0000%"/>
  </numFmts>
  <fonts count="14">
    <font>
      <sz val="11"/>
      <color theme="1"/>
      <name val="Calibri"/>
      <family val="2"/>
      <scheme val="minor"/>
    </font>
    <font>
      <sz val="11"/>
      <color theme="1"/>
      <name val="Calibri"/>
      <family val="2"/>
      <scheme val="minor"/>
    </font>
    <font>
      <b/>
      <sz val="11"/>
      <color theme="1"/>
      <name val="Calibri"/>
      <family val="2"/>
      <scheme val="minor"/>
    </font>
    <font>
      <i/>
      <sz val="11"/>
      <color theme="1"/>
      <name val="Calibri"/>
      <family val="2"/>
      <scheme val="minor"/>
    </font>
    <font>
      <b/>
      <i/>
      <sz val="11"/>
      <color theme="1"/>
      <name val="Calibri"/>
      <family val="2"/>
      <scheme val="minor"/>
    </font>
    <font>
      <sz val="11"/>
      <color rgb="FFFF0000"/>
      <name val="Calibri"/>
      <family val="2"/>
      <scheme val="minor"/>
    </font>
    <font>
      <sz val="11"/>
      <name val="Calibri"/>
      <family val="2"/>
      <scheme val="minor"/>
    </font>
    <font>
      <b/>
      <sz val="11"/>
      <color rgb="FFFF0000"/>
      <name val="Calibri"/>
      <family val="2"/>
      <scheme val="minor"/>
    </font>
    <font>
      <sz val="8"/>
      <name val="Calibri"/>
      <family val="2"/>
      <scheme val="minor"/>
    </font>
    <font>
      <b/>
      <u/>
      <sz val="11"/>
      <color theme="1"/>
      <name val="Calibri"/>
      <family val="2"/>
      <scheme val="minor"/>
    </font>
    <font>
      <sz val="8"/>
      <name val="CCBiffBamBoom"/>
      <family val="3"/>
    </font>
    <font>
      <b/>
      <sz val="8"/>
      <name val="Tahoma"/>
      <family val="2"/>
    </font>
    <font>
      <sz val="9"/>
      <color indexed="81"/>
      <name val="Tahoma"/>
      <family val="2"/>
    </font>
    <font>
      <b/>
      <sz val="9"/>
      <color indexed="81"/>
      <name val="Tahoma"/>
      <family val="2"/>
    </font>
  </fonts>
  <fills count="4">
    <fill>
      <patternFill patternType="none"/>
    </fill>
    <fill>
      <patternFill patternType="gray125"/>
    </fill>
    <fill>
      <patternFill patternType="solid">
        <fgColor rgb="FFFFFF00"/>
        <bgColor indexed="64"/>
      </patternFill>
    </fill>
    <fill>
      <patternFill patternType="solid">
        <fgColor theme="9" tint="0.79998168889431442"/>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medium">
        <color indexed="64"/>
      </top>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medium">
        <color indexed="64"/>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4">
    <xf numFmtId="0" fontId="0" fillId="0" borderId="0"/>
    <xf numFmtId="165" fontId="1" fillId="0" borderId="0" applyFont="0" applyFill="0" applyBorder="0" applyAlignment="0" applyProtection="0"/>
    <xf numFmtId="9" fontId="1" fillId="0" borderId="0" applyFont="0" applyFill="0" applyBorder="0" applyAlignment="0" applyProtection="0"/>
    <xf numFmtId="166" fontId="1" fillId="0" borderId="0" applyFont="0" applyFill="0" applyBorder="0" applyAlignment="0" applyProtection="0"/>
  </cellStyleXfs>
  <cellXfs count="153">
    <xf numFmtId="0" fontId="0" fillId="0" borderId="0" xfId="0"/>
    <xf numFmtId="165" fontId="0" fillId="0" borderId="0" xfId="1" applyFont="1"/>
    <xf numFmtId="9" fontId="0" fillId="0" borderId="0" xfId="2" applyFont="1"/>
    <xf numFmtId="0" fontId="2" fillId="0" borderId="0" xfId="0" applyFont="1" applyAlignment="1">
      <alignment horizontal="center"/>
    </xf>
    <xf numFmtId="0" fontId="2" fillId="0" borderId="0" xfId="0" applyFont="1"/>
    <xf numFmtId="165" fontId="2" fillId="0" borderId="0" xfId="1" applyFont="1"/>
    <xf numFmtId="165" fontId="2" fillId="0" borderId="0" xfId="0" applyNumberFormat="1" applyFont="1"/>
    <xf numFmtId="0" fontId="0" fillId="0" borderId="1" xfId="0" applyBorder="1" applyAlignment="1">
      <alignment horizontal="center"/>
    </xf>
    <xf numFmtId="0" fontId="2" fillId="0" borderId="2" xfId="0" applyFont="1" applyBorder="1"/>
    <xf numFmtId="0" fontId="0" fillId="0" borderId="2" xfId="0" applyBorder="1"/>
    <xf numFmtId="0" fontId="2" fillId="0" borderId="5" xfId="0" applyFont="1" applyBorder="1" applyAlignment="1">
      <alignment horizontal="center"/>
    </xf>
    <xf numFmtId="165" fontId="0" fillId="0" borderId="5" xfId="1" applyFont="1" applyBorder="1"/>
    <xf numFmtId="167" fontId="3" fillId="0" borderId="6" xfId="2" applyNumberFormat="1" applyFont="1" applyBorder="1"/>
    <xf numFmtId="9" fontId="3" fillId="0" borderId="6" xfId="2" applyFont="1" applyBorder="1"/>
    <xf numFmtId="0" fontId="0" fillId="0" borderId="7" xfId="0" applyBorder="1" applyAlignment="1">
      <alignment horizontal="center"/>
    </xf>
    <xf numFmtId="0" fontId="0" fillId="0" borderId="8" xfId="0" applyBorder="1"/>
    <xf numFmtId="165" fontId="0" fillId="0" borderId="9" xfId="1" applyFont="1" applyBorder="1"/>
    <xf numFmtId="167" fontId="3" fillId="0" borderId="10" xfId="2" applyNumberFormat="1" applyFont="1" applyBorder="1"/>
    <xf numFmtId="9" fontId="3" fillId="0" borderId="10" xfId="2" applyFont="1" applyBorder="1"/>
    <xf numFmtId="0" fontId="2" fillId="0" borderId="11" xfId="0" applyFont="1" applyBorder="1" applyAlignment="1">
      <alignment horizontal="center"/>
    </xf>
    <xf numFmtId="0" fontId="2" fillId="0" borderId="12" xfId="0" applyFont="1" applyBorder="1"/>
    <xf numFmtId="165" fontId="2" fillId="0" borderId="11" xfId="1" applyFont="1" applyBorder="1"/>
    <xf numFmtId="167" fontId="4" fillId="0" borderId="13" xfId="1" applyNumberFormat="1" applyFont="1" applyBorder="1"/>
    <xf numFmtId="9" fontId="4" fillId="0" borderId="13" xfId="2" applyFont="1" applyBorder="1"/>
    <xf numFmtId="0" fontId="0" fillId="0" borderId="14" xfId="0" applyBorder="1" applyAlignment="1">
      <alignment horizontal="center"/>
    </xf>
    <xf numFmtId="165" fontId="0" fillId="0" borderId="15" xfId="1" applyFont="1" applyBorder="1"/>
    <xf numFmtId="9" fontId="0" fillId="0" borderId="16" xfId="2" applyFont="1" applyBorder="1"/>
    <xf numFmtId="0" fontId="2" fillId="0" borderId="15" xfId="0" applyFont="1" applyBorder="1"/>
    <xf numFmtId="165" fontId="0" fillId="0" borderId="17" xfId="0" applyNumberFormat="1" applyBorder="1"/>
    <xf numFmtId="167" fontId="0" fillId="0" borderId="18" xfId="2" applyNumberFormat="1" applyFont="1" applyBorder="1"/>
    <xf numFmtId="167" fontId="0" fillId="0" borderId="18" xfId="2" applyNumberFormat="1" applyFont="1" applyBorder="1" applyAlignment="1">
      <alignment horizontal="center"/>
    </xf>
    <xf numFmtId="0" fontId="2" fillId="0" borderId="14" xfId="0" applyFont="1" applyBorder="1" applyAlignment="1">
      <alignment horizontal="center"/>
    </xf>
    <xf numFmtId="0" fontId="2" fillId="0" borderId="16" xfId="0" applyFont="1" applyBorder="1" applyAlignment="1">
      <alignment horizontal="center"/>
    </xf>
    <xf numFmtId="165" fontId="2" fillId="0" borderId="14" xfId="0" applyNumberFormat="1" applyFont="1" applyBorder="1"/>
    <xf numFmtId="167" fontId="2" fillId="0" borderId="16" xfId="2" applyNumberFormat="1" applyFont="1" applyBorder="1"/>
    <xf numFmtId="165" fontId="5" fillId="0" borderId="17" xfId="0" applyNumberFormat="1" applyFont="1" applyBorder="1"/>
    <xf numFmtId="167" fontId="5" fillId="0" borderId="18" xfId="2" applyNumberFormat="1" applyFont="1" applyBorder="1"/>
    <xf numFmtId="165" fontId="6" fillId="0" borderId="17" xfId="0" applyNumberFormat="1" applyFont="1" applyBorder="1"/>
    <xf numFmtId="167" fontId="6" fillId="0" borderId="18" xfId="2" applyNumberFormat="1" applyFont="1" applyBorder="1"/>
    <xf numFmtId="165" fontId="0" fillId="2" borderId="17" xfId="0" applyNumberFormat="1" applyFill="1" applyBorder="1"/>
    <xf numFmtId="167" fontId="0" fillId="2" borderId="18" xfId="2" applyNumberFormat="1" applyFont="1" applyFill="1" applyBorder="1"/>
    <xf numFmtId="0" fontId="2" fillId="0" borderId="6" xfId="0" applyFont="1" applyBorder="1" applyAlignment="1">
      <alignment horizontal="center" wrapText="1"/>
    </xf>
    <xf numFmtId="0" fontId="2" fillId="0" borderId="1" xfId="0" applyFont="1" applyBorder="1" applyAlignment="1">
      <alignment horizontal="center" wrapText="1"/>
    </xf>
    <xf numFmtId="165" fontId="0" fillId="0" borderId="0" xfId="0" applyNumberFormat="1"/>
    <xf numFmtId="168" fontId="0" fillId="0" borderId="0" xfId="2" applyNumberFormat="1" applyFont="1"/>
    <xf numFmtId="0" fontId="2" fillId="0" borderId="21" xfId="0" applyFont="1" applyBorder="1" applyAlignment="1">
      <alignment horizontal="center"/>
    </xf>
    <xf numFmtId="165" fontId="0" fillId="0" borderId="21" xfId="1" applyFont="1" applyBorder="1"/>
    <xf numFmtId="165" fontId="2" fillId="0" borderId="15" xfId="1" applyFont="1" applyBorder="1"/>
    <xf numFmtId="0" fontId="2" fillId="0" borderId="22" xfId="0" applyFont="1" applyBorder="1" applyAlignment="1">
      <alignment horizontal="center"/>
    </xf>
    <xf numFmtId="165" fontId="0" fillId="0" borderId="22" xfId="1" applyFont="1" applyBorder="1"/>
    <xf numFmtId="165" fontId="2" fillId="0" borderId="14" xfId="1" applyFont="1" applyBorder="1"/>
    <xf numFmtId="165" fontId="2" fillId="0" borderId="23" xfId="1" applyFont="1" applyBorder="1"/>
    <xf numFmtId="165" fontId="0" fillId="0" borderId="1" xfId="1" applyFont="1" applyBorder="1"/>
    <xf numFmtId="165" fontId="2" fillId="0" borderId="26" xfId="1" applyFont="1" applyBorder="1"/>
    <xf numFmtId="0" fontId="0" fillId="0" borderId="0" xfId="0" applyAlignment="1">
      <alignment horizontal="center"/>
    </xf>
    <xf numFmtId="165" fontId="0" fillId="0" borderId="0" xfId="1" applyFont="1" applyBorder="1"/>
    <xf numFmtId="0" fontId="2" fillId="0" borderId="24" xfId="0" applyFont="1" applyBorder="1"/>
    <xf numFmtId="0" fontId="2" fillId="0" borderId="21" xfId="0" applyFont="1" applyBorder="1"/>
    <xf numFmtId="0" fontId="0" fillId="0" borderId="21" xfId="0" applyBorder="1"/>
    <xf numFmtId="165" fontId="2" fillId="0" borderId="21" xfId="1" applyFont="1" applyBorder="1"/>
    <xf numFmtId="165" fontId="2" fillId="0" borderId="21" xfId="0" applyNumberFormat="1" applyFont="1" applyBorder="1"/>
    <xf numFmtId="0" fontId="0" fillId="0" borderId="3" xfId="0" applyBorder="1"/>
    <xf numFmtId="0" fontId="0" fillId="0" borderId="20" xfId="0" applyBorder="1"/>
    <xf numFmtId="169" fontId="0" fillId="0" borderId="20" xfId="2" applyNumberFormat="1" applyFont="1" applyBorder="1"/>
    <xf numFmtId="0" fontId="0" fillId="0" borderId="17" xfId="0" applyBorder="1"/>
    <xf numFmtId="169" fontId="0" fillId="0" borderId="0" xfId="2" applyNumberFormat="1" applyFont="1" applyBorder="1"/>
    <xf numFmtId="0" fontId="2" fillId="0" borderId="19" xfId="0" applyFont="1" applyBorder="1"/>
    <xf numFmtId="169" fontId="2" fillId="0" borderId="24" xfId="2" applyNumberFormat="1" applyFont="1" applyBorder="1"/>
    <xf numFmtId="0" fontId="2" fillId="0" borderId="30" xfId="0" applyFont="1" applyBorder="1" applyAlignment="1">
      <alignment horizontal="center"/>
    </xf>
    <xf numFmtId="165" fontId="0" fillId="0" borderId="30" xfId="1" applyFont="1" applyBorder="1"/>
    <xf numFmtId="165" fontId="2" fillId="0" borderId="25" xfId="1" applyFont="1" applyBorder="1"/>
    <xf numFmtId="0" fontId="2" fillId="0" borderId="14" xfId="0" applyFont="1" applyBorder="1"/>
    <xf numFmtId="165" fontId="2" fillId="0" borderId="16" xfId="1" applyFont="1" applyBorder="1"/>
    <xf numFmtId="0" fontId="2" fillId="0" borderId="0" xfId="0" applyFont="1" applyAlignment="1">
      <alignment horizontal="center" wrapText="1"/>
    </xf>
    <xf numFmtId="0" fontId="0" fillId="0" borderId="31" xfId="0" applyBorder="1"/>
    <xf numFmtId="165" fontId="0" fillId="0" borderId="18" xfId="0" applyNumberFormat="1" applyBorder="1"/>
    <xf numFmtId="0" fontId="0" fillId="0" borderId="22" xfId="0" applyBorder="1"/>
    <xf numFmtId="165" fontId="2" fillId="0" borderId="30" xfId="0" applyNumberFormat="1" applyFont="1" applyBorder="1"/>
    <xf numFmtId="0" fontId="0" fillId="0" borderId="32" xfId="0" applyBorder="1"/>
    <xf numFmtId="0" fontId="0" fillId="0" borderId="33" xfId="0" applyBorder="1"/>
    <xf numFmtId="165" fontId="2" fillId="0" borderId="22" xfId="0" applyNumberFormat="1" applyFont="1" applyBorder="1"/>
    <xf numFmtId="165" fontId="2" fillId="0" borderId="22" xfId="1" applyFont="1" applyBorder="1"/>
    <xf numFmtId="165" fontId="2" fillId="0" borderId="30" xfId="1" applyFont="1" applyBorder="1"/>
    <xf numFmtId="165" fontId="0" fillId="0" borderId="18" xfId="1" applyFont="1" applyBorder="1"/>
    <xf numFmtId="165" fontId="2" fillId="0" borderId="32" xfId="0" applyNumberFormat="1" applyFont="1" applyBorder="1"/>
    <xf numFmtId="165" fontId="2" fillId="0" borderId="34" xfId="0" applyNumberFormat="1" applyFont="1" applyBorder="1"/>
    <xf numFmtId="165" fontId="2" fillId="0" borderId="0" xfId="1" applyFont="1" applyBorder="1"/>
    <xf numFmtId="0" fontId="0" fillId="3" borderId="0" xfId="0" applyFill="1"/>
    <xf numFmtId="0" fontId="2" fillId="3" borderId="2" xfId="0" applyFont="1" applyFill="1" applyBorder="1"/>
    <xf numFmtId="0" fontId="2" fillId="3" borderId="5" xfId="0" applyFont="1" applyFill="1" applyBorder="1" applyAlignment="1">
      <alignment horizontal="center"/>
    </xf>
    <xf numFmtId="0" fontId="2" fillId="3" borderId="1" xfId="0" applyFont="1" applyFill="1" applyBorder="1" applyAlignment="1">
      <alignment horizontal="center" wrapText="1"/>
    </xf>
    <xf numFmtId="0" fontId="2" fillId="3" borderId="21" xfId="0" applyFont="1" applyFill="1" applyBorder="1" applyAlignment="1">
      <alignment horizontal="center"/>
    </xf>
    <xf numFmtId="0" fontId="2" fillId="3" borderId="22" xfId="0" applyFont="1" applyFill="1" applyBorder="1" applyAlignment="1">
      <alignment horizontal="center"/>
    </xf>
    <xf numFmtId="0" fontId="2" fillId="3" borderId="30" xfId="0" applyFont="1" applyFill="1" applyBorder="1" applyAlignment="1">
      <alignment horizontal="center"/>
    </xf>
    <xf numFmtId="0" fontId="0" fillId="3" borderId="2" xfId="0" applyFill="1" applyBorder="1"/>
    <xf numFmtId="165" fontId="0" fillId="3" borderId="5" xfId="1" applyFont="1" applyFill="1" applyBorder="1"/>
    <xf numFmtId="165" fontId="0" fillId="3" borderId="1" xfId="1" applyFont="1" applyFill="1" applyBorder="1"/>
    <xf numFmtId="165" fontId="0" fillId="3" borderId="21" xfId="1" applyFont="1" applyFill="1" applyBorder="1"/>
    <xf numFmtId="165" fontId="0" fillId="3" borderId="22" xfId="1" applyFont="1" applyFill="1" applyBorder="1"/>
    <xf numFmtId="165" fontId="0" fillId="3" borderId="30" xfId="1" applyFont="1" applyFill="1" applyBorder="1"/>
    <xf numFmtId="0" fontId="2" fillId="3" borderId="12" xfId="0" applyFont="1" applyFill="1" applyBorder="1"/>
    <xf numFmtId="165" fontId="2" fillId="3" borderId="11" xfId="1" applyFont="1" applyFill="1" applyBorder="1"/>
    <xf numFmtId="165" fontId="2" fillId="3" borderId="23" xfId="1" applyFont="1" applyFill="1" applyBorder="1"/>
    <xf numFmtId="165" fontId="2" fillId="3" borderId="26" xfId="1" applyFont="1" applyFill="1" applyBorder="1"/>
    <xf numFmtId="165" fontId="2" fillId="3" borderId="14" xfId="1" applyFont="1" applyFill="1" applyBorder="1"/>
    <xf numFmtId="165" fontId="2" fillId="3" borderId="25" xfId="1" applyFont="1" applyFill="1" applyBorder="1"/>
    <xf numFmtId="165" fontId="0" fillId="3" borderId="0" xfId="1" applyFont="1" applyFill="1" applyBorder="1"/>
    <xf numFmtId="0" fontId="2" fillId="3" borderId="14" xfId="0" applyFont="1" applyFill="1" applyBorder="1"/>
    <xf numFmtId="165" fontId="2" fillId="3" borderId="15" xfId="1" applyFont="1" applyFill="1" applyBorder="1"/>
    <xf numFmtId="165" fontId="2" fillId="3" borderId="16" xfId="1" applyFont="1" applyFill="1" applyBorder="1"/>
    <xf numFmtId="0" fontId="2" fillId="3" borderId="0" xfId="0" applyFont="1" applyFill="1"/>
    <xf numFmtId="0" fontId="0" fillId="3" borderId="1" xfId="0" applyFill="1" applyBorder="1" applyAlignment="1">
      <alignment horizontal="center"/>
    </xf>
    <xf numFmtId="0" fontId="2" fillId="3" borderId="11" xfId="0" applyFont="1" applyFill="1" applyBorder="1" applyAlignment="1">
      <alignment horizontal="center"/>
    </xf>
    <xf numFmtId="0" fontId="0" fillId="3" borderId="0" xfId="0" applyFill="1" applyAlignment="1">
      <alignment horizontal="center"/>
    </xf>
    <xf numFmtId="0" fontId="2" fillId="3" borderId="14" xfId="0" applyFont="1" applyFill="1" applyBorder="1" applyAlignment="1">
      <alignment horizontal="center"/>
    </xf>
    <xf numFmtId="0" fontId="0" fillId="0" borderId="14" xfId="0" applyBorder="1"/>
    <xf numFmtId="0" fontId="0" fillId="0" borderId="16" xfId="0" applyBorder="1"/>
    <xf numFmtId="165" fontId="7" fillId="0" borderId="14" xfId="0" applyNumberFormat="1" applyFont="1" applyBorder="1"/>
    <xf numFmtId="167" fontId="7" fillId="0" borderId="16" xfId="2" applyNumberFormat="1" applyFont="1" applyBorder="1"/>
    <xf numFmtId="165" fontId="0" fillId="0" borderId="0" xfId="0" quotePrefix="1" applyNumberFormat="1"/>
    <xf numFmtId="165" fontId="2" fillId="0" borderId="0" xfId="1" applyFont="1" applyAlignment="1">
      <alignment horizontal="center"/>
    </xf>
    <xf numFmtId="17" fontId="0" fillId="0" borderId="0" xfId="0" applyNumberFormat="1"/>
    <xf numFmtId="17" fontId="2" fillId="0" borderId="0" xfId="0" applyNumberFormat="1" applyFont="1" applyAlignment="1">
      <alignment wrapText="1"/>
    </xf>
    <xf numFmtId="0" fontId="0" fillId="0" borderId="0" xfId="0" pivotButton="1"/>
    <xf numFmtId="164" fontId="0" fillId="0" borderId="0" xfId="0" applyNumberFormat="1"/>
    <xf numFmtId="0" fontId="9" fillId="0" borderId="0" xfId="0" applyFont="1"/>
    <xf numFmtId="0" fontId="0" fillId="0" borderId="0" xfId="0" applyAlignment="1">
      <alignment wrapText="1"/>
    </xf>
    <xf numFmtId="166" fontId="0" fillId="0" borderId="0" xfId="3" applyFont="1"/>
    <xf numFmtId="9" fontId="3" fillId="0" borderId="0" xfId="2" applyFont="1" applyBorder="1"/>
    <xf numFmtId="9" fontId="4" fillId="0" borderId="0" xfId="2" applyFont="1" applyBorder="1"/>
    <xf numFmtId="9" fontId="0" fillId="0" borderId="0" xfId="2" applyFont="1" applyBorder="1"/>
    <xf numFmtId="0" fontId="2" fillId="0" borderId="17" xfId="0" applyFont="1" applyBorder="1"/>
    <xf numFmtId="169" fontId="2" fillId="0" borderId="0" xfId="2" applyNumberFormat="1" applyFont="1" applyBorder="1"/>
    <xf numFmtId="0" fontId="2" fillId="0" borderId="16" xfId="0" applyFont="1" applyBorder="1"/>
    <xf numFmtId="0" fontId="2" fillId="0" borderId="3" xfId="0" applyFont="1" applyBorder="1" applyAlignment="1">
      <alignment horizontal="center"/>
    </xf>
    <xf numFmtId="0" fontId="2" fillId="0" borderId="20" xfId="0" applyFont="1" applyBorder="1" applyAlignment="1">
      <alignment horizontal="center"/>
    </xf>
    <xf numFmtId="0" fontId="2" fillId="0" borderId="4" xfId="0" applyFont="1" applyBorder="1" applyAlignment="1">
      <alignment horizontal="center"/>
    </xf>
    <xf numFmtId="0" fontId="2" fillId="3" borderId="3" xfId="0" applyFont="1" applyFill="1" applyBorder="1" applyAlignment="1">
      <alignment horizontal="center"/>
    </xf>
    <xf numFmtId="0" fontId="2" fillId="3" borderId="20" xfId="0" applyFont="1" applyFill="1" applyBorder="1" applyAlignment="1">
      <alignment horizontal="center"/>
    </xf>
    <xf numFmtId="0" fontId="2" fillId="3" borderId="4" xfId="0" applyFont="1" applyFill="1" applyBorder="1" applyAlignment="1">
      <alignment horizontal="center"/>
    </xf>
    <xf numFmtId="0" fontId="2" fillId="0" borderId="27" xfId="0" applyFont="1" applyBorder="1" applyAlignment="1">
      <alignment horizontal="center"/>
    </xf>
    <xf numFmtId="0" fontId="2" fillId="0" borderId="28" xfId="0" applyFont="1" applyBorder="1" applyAlignment="1">
      <alignment horizontal="center"/>
    </xf>
    <xf numFmtId="0" fontId="2" fillId="0" borderId="29" xfId="0" applyFont="1" applyBorder="1" applyAlignment="1">
      <alignment horizontal="center"/>
    </xf>
    <xf numFmtId="0" fontId="2" fillId="3" borderId="27" xfId="0" applyFont="1" applyFill="1" applyBorder="1" applyAlignment="1">
      <alignment horizontal="center"/>
    </xf>
    <xf numFmtId="0" fontId="2" fillId="3" borderId="28" xfId="0" applyFont="1" applyFill="1" applyBorder="1" applyAlignment="1">
      <alignment horizontal="center"/>
    </xf>
    <xf numFmtId="0" fontId="2" fillId="3" borderId="29" xfId="0" applyFont="1" applyFill="1" applyBorder="1" applyAlignment="1">
      <alignment horizontal="center"/>
    </xf>
    <xf numFmtId="0" fontId="2" fillId="0" borderId="14" xfId="0" applyFont="1" applyBorder="1" applyAlignment="1">
      <alignment horizontal="center"/>
    </xf>
    <xf numFmtId="0" fontId="2" fillId="0" borderId="16" xfId="0" applyFont="1" applyBorder="1" applyAlignment="1">
      <alignment horizontal="center"/>
    </xf>
    <xf numFmtId="0" fontId="10" fillId="0" borderId="0" xfId="0" applyFont="1" applyAlignment="1">
      <alignment horizontal="left" vertical="top" wrapText="1"/>
    </xf>
    <xf numFmtId="0" fontId="10" fillId="0" borderId="0" xfId="0" applyFont="1" applyAlignment="1">
      <alignment horizontal="right" vertical="top" wrapText="1"/>
    </xf>
    <xf numFmtId="0" fontId="11" fillId="0" borderId="0" xfId="0" applyFont="1" applyAlignment="1">
      <alignment horizontal="left" vertical="top" wrapText="1"/>
    </xf>
    <xf numFmtId="0" fontId="11" fillId="0" borderId="0" xfId="0" applyFont="1" applyAlignment="1">
      <alignment horizontal="right" vertical="top" wrapText="1"/>
    </xf>
    <xf numFmtId="0" fontId="0" fillId="0" borderId="0" xfId="0" applyAlignment="1">
      <alignment horizontal="left" wrapText="1"/>
    </xf>
  </cellXfs>
  <cellStyles count="4">
    <cellStyle name="Millares" xfId="3" builtinId="3"/>
    <cellStyle name="Moneda" xfId="1" builtinId="4"/>
    <cellStyle name="Normal" xfId="0" builtinId="0"/>
    <cellStyle name="Porcentaje" xfId="2" builtinId="5"/>
  </cellStyles>
  <dxfs count="2">
    <dxf>
      <font>
        <color rgb="FF9C0006"/>
      </font>
      <fill>
        <patternFill>
          <bgColor rgb="FFFFC7CE"/>
        </patternFill>
      </fill>
    </dxf>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pivotCacheDefinition" Target="pivotCache/pivotCacheDefinition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pivotCacheDefinition" Target="pivotCache/pivotCacheDefinition1.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3" Type="http://schemas.openxmlformats.org/officeDocument/2006/relationships/image" Target="../media/image6.emf"/><Relationship Id="rId2" Type="http://schemas.openxmlformats.org/officeDocument/2006/relationships/image" Target="../media/image5.emf"/><Relationship Id="rId1" Type="http://schemas.openxmlformats.org/officeDocument/2006/relationships/image" Target="../media/image4.emf"/></Relationships>
</file>

<file path=xl/drawings/_rels/drawing3.xml.rels><?xml version="1.0" encoding="UTF-8" standalone="yes"?>
<Relationships xmlns="http://schemas.openxmlformats.org/package/2006/relationships"><Relationship Id="rId3" Type="http://schemas.openxmlformats.org/officeDocument/2006/relationships/image" Target="../media/image9.emf"/><Relationship Id="rId2" Type="http://schemas.openxmlformats.org/officeDocument/2006/relationships/image" Target="../media/image8.emf"/><Relationship Id="rId1" Type="http://schemas.openxmlformats.org/officeDocument/2006/relationships/image" Target="../media/image7.emf"/><Relationship Id="rId4" Type="http://schemas.openxmlformats.org/officeDocument/2006/relationships/image" Target="../media/image10.emf"/></Relationships>
</file>

<file path=xl/drawings/_rels/drawing4.xml.rels><?xml version="1.0" encoding="UTF-8" standalone="yes"?>
<Relationships xmlns="http://schemas.openxmlformats.org/package/2006/relationships"><Relationship Id="rId3" Type="http://schemas.openxmlformats.org/officeDocument/2006/relationships/image" Target="../media/image13.emf"/><Relationship Id="rId2" Type="http://schemas.openxmlformats.org/officeDocument/2006/relationships/image" Target="../media/image12.emf"/><Relationship Id="rId1" Type="http://schemas.openxmlformats.org/officeDocument/2006/relationships/image" Target="../media/image11.emf"/><Relationship Id="rId5" Type="http://schemas.openxmlformats.org/officeDocument/2006/relationships/image" Target="../media/image15.emf"/><Relationship Id="rId4" Type="http://schemas.openxmlformats.org/officeDocument/2006/relationships/image" Target="../media/image14.emf"/></Relationships>
</file>

<file path=xl/drawings/_rels/drawing5.xml.rels><?xml version="1.0" encoding="UTF-8" standalone="yes"?>
<Relationships xmlns="http://schemas.openxmlformats.org/package/2006/relationships"><Relationship Id="rId2" Type="http://schemas.openxmlformats.org/officeDocument/2006/relationships/image" Target="../media/image17.emf"/><Relationship Id="rId1" Type="http://schemas.openxmlformats.org/officeDocument/2006/relationships/image" Target="../media/image16.emf"/></Relationships>
</file>

<file path=xl/drawings/drawing1.xml><?xml version="1.0" encoding="utf-8"?>
<xdr:wsDr xmlns:xdr="http://schemas.openxmlformats.org/drawingml/2006/spreadsheetDrawing" xmlns:a="http://schemas.openxmlformats.org/drawingml/2006/main">
  <xdr:twoCellAnchor editAs="oneCell">
    <xdr:from>
      <xdr:col>0</xdr:col>
      <xdr:colOff>11430</xdr:colOff>
      <xdr:row>33</xdr:row>
      <xdr:rowOff>45720</xdr:rowOff>
    </xdr:from>
    <xdr:to>
      <xdr:col>4</xdr:col>
      <xdr:colOff>152400</xdr:colOff>
      <xdr:row>44</xdr:row>
      <xdr:rowOff>152400</xdr:rowOff>
    </xdr:to>
    <xdr:pic>
      <xdr:nvPicPr>
        <xdr:cNvPr id="2" name="Picture 1">
          <a:extLst>
            <a:ext uri="{FF2B5EF4-FFF2-40B4-BE49-F238E27FC236}">
              <a16:creationId xmlns:a16="http://schemas.microsoft.com/office/drawing/2014/main" id="{7B259D13-A5F2-06C7-67EB-AFBF33F7DF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30" y="3154680"/>
          <a:ext cx="7860030" cy="2114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44</xdr:row>
      <xdr:rowOff>121920</xdr:rowOff>
    </xdr:from>
    <xdr:to>
      <xdr:col>4</xdr:col>
      <xdr:colOff>133350</xdr:colOff>
      <xdr:row>51</xdr:row>
      <xdr:rowOff>140970</xdr:rowOff>
    </xdr:to>
    <xdr:pic>
      <xdr:nvPicPr>
        <xdr:cNvPr id="3" name="Picture 2">
          <a:extLst>
            <a:ext uri="{FF2B5EF4-FFF2-40B4-BE49-F238E27FC236}">
              <a16:creationId xmlns:a16="http://schemas.microsoft.com/office/drawing/2014/main" id="{704853DF-2F29-9C35-3358-D439E27C87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0" y="5242560"/>
          <a:ext cx="7860030" cy="12992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51</xdr:row>
      <xdr:rowOff>167640</xdr:rowOff>
    </xdr:from>
    <xdr:to>
      <xdr:col>4</xdr:col>
      <xdr:colOff>133350</xdr:colOff>
      <xdr:row>59</xdr:row>
      <xdr:rowOff>66494</xdr:rowOff>
    </xdr:to>
    <xdr:pic>
      <xdr:nvPicPr>
        <xdr:cNvPr id="4" name="Picture 3">
          <a:extLst>
            <a:ext uri="{FF2B5EF4-FFF2-40B4-BE49-F238E27FC236}">
              <a16:creationId xmlns:a16="http://schemas.microsoft.com/office/drawing/2014/main" id="{DB7A42AD-8F92-D669-2844-D9DDC90D76B7}"/>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0" y="6568440"/>
          <a:ext cx="7852410" cy="136189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27</xdr:row>
      <xdr:rowOff>7620</xdr:rowOff>
    </xdr:from>
    <xdr:to>
      <xdr:col>7</xdr:col>
      <xdr:colOff>278130</xdr:colOff>
      <xdr:row>32</xdr:row>
      <xdr:rowOff>167640</xdr:rowOff>
    </xdr:to>
    <xdr:sp macro="" textlink="">
      <xdr:nvSpPr>
        <xdr:cNvPr id="5" name="TextBox 4">
          <a:extLst>
            <a:ext uri="{FF2B5EF4-FFF2-40B4-BE49-F238E27FC236}">
              <a16:creationId xmlns:a16="http://schemas.microsoft.com/office/drawing/2014/main" id="{BEFD1D9E-0A83-BBEE-339C-BE29C44A9BB9}"/>
            </a:ext>
          </a:extLst>
        </xdr:cNvPr>
        <xdr:cNvSpPr txBox="1"/>
      </xdr:nvSpPr>
      <xdr:spPr>
        <a:xfrm>
          <a:off x="0" y="4945380"/>
          <a:ext cx="11117580" cy="153162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171450" indent="-171450">
            <a:buFont typeface="Arial" panose="020B0604020202020204" pitchFamily="34" charset="0"/>
            <a:buChar char="•"/>
          </a:pPr>
          <a:r>
            <a:rPr lang="en-US" sz="1100"/>
            <a:t>Si las retenciones son "a pagar" deberian mostrarse como saldo negativo ya que se trata de una deuda (pasivo) que tiene el Fideicomiso con Afip.  Habria que preguntar por el detalle de este monto para saber si son retenciones sobre sueldos a empleados y/o retenciones sobre facturas abonadas a proveedores.  Y además preguntar cuando se hizo la retención ya que si su deposito esta retrasado origina intereses y punitorios.</a:t>
          </a:r>
        </a:p>
        <a:p>
          <a:pPr marL="171450" indent="-171450">
            <a:buFont typeface="Arial" panose="020B0604020202020204" pitchFamily="34" charset="0"/>
            <a:buChar char="•"/>
          </a:pPr>
          <a:r>
            <a:rPr lang="en-US" sz="1100"/>
            <a:t>Pedir aclaración sobre lo que se reporta como disponibilidades al cierre (es</a:t>
          </a:r>
          <a:r>
            <a:rPr lang="en-US" sz="1100" baseline="0"/>
            <a:t> el saldo de fondos en cuentas bancarias, caja chica, caja golf, etc?)</a:t>
          </a:r>
        </a:p>
        <a:p>
          <a:pPr marL="171450" indent="-171450">
            <a:buFont typeface="Arial" panose="020B0604020202020204" pitchFamily="34" charset="0"/>
            <a:buChar char="•"/>
          </a:pPr>
          <a:r>
            <a:rPr lang="en-US" sz="1100" baseline="0"/>
            <a:t>El crédito generado por expensas en deuda más los intereses que se reporta en el Estado Patrimonial no coincide con las cifras que se informan como parte del Estado de Cuenta y Prorrateo de Gastos.  A fin de entender cuál es la cifra correcta, deberian proporcionar los detalles de los saldos en el estado patrimonial.</a:t>
          </a:r>
        </a:p>
        <a:p>
          <a:pPr marL="171450" indent="-171450">
            <a:buFont typeface="Arial" panose="020B0604020202020204" pitchFamily="34" charset="0"/>
            <a:buChar char="•"/>
          </a:pPr>
          <a:r>
            <a:rPr lang="en-US" sz="1100" baseline="0"/>
            <a:t>El monto de obligaciones a pagar deberia reflejar una cifra cercana al monto de gastos distribuidos en expensas, sin embargo es menor.  Las obligaciones a pagar deberian reflejar todas facturas, salarios, aguinaldos, retenciones, etc. que a la fecha de cierre esten pendientes de pago.</a:t>
          </a:r>
        </a:p>
        <a:p>
          <a:endParaRPr lang="en-US" sz="1100"/>
        </a:p>
        <a:p>
          <a:endParaRPr 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426720</xdr:colOff>
      <xdr:row>3</xdr:row>
      <xdr:rowOff>30480</xdr:rowOff>
    </xdr:from>
    <xdr:to>
      <xdr:col>25</xdr:col>
      <xdr:colOff>560070</xdr:colOff>
      <xdr:row>44</xdr:row>
      <xdr:rowOff>140970</xdr:rowOff>
    </xdr:to>
    <xdr:pic>
      <xdr:nvPicPr>
        <xdr:cNvPr id="3" name="Picture 2">
          <a:extLst>
            <a:ext uri="{FF2B5EF4-FFF2-40B4-BE49-F238E27FC236}">
              <a16:creationId xmlns:a16="http://schemas.microsoft.com/office/drawing/2014/main" id="{6652D499-5CF1-BDC3-0E74-1D0734F754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47760" y="579120"/>
          <a:ext cx="7814310" cy="76085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22860</xdr:colOff>
      <xdr:row>3</xdr:row>
      <xdr:rowOff>15240</xdr:rowOff>
    </xdr:from>
    <xdr:to>
      <xdr:col>37</xdr:col>
      <xdr:colOff>872490</xdr:colOff>
      <xdr:row>52</xdr:row>
      <xdr:rowOff>152400</xdr:rowOff>
    </xdr:to>
    <xdr:pic>
      <xdr:nvPicPr>
        <xdr:cNvPr id="5" name="Picture 4">
          <a:extLst>
            <a:ext uri="{FF2B5EF4-FFF2-40B4-BE49-F238E27FC236}">
              <a16:creationId xmlns:a16="http://schemas.microsoft.com/office/drawing/2014/main" id="{7E2523F6-3EBC-7DF8-E545-FB48769925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6664940" y="563880"/>
          <a:ext cx="7890510" cy="90982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68580</xdr:colOff>
      <xdr:row>51</xdr:row>
      <xdr:rowOff>148590</xdr:rowOff>
    </xdr:from>
    <xdr:to>
      <xdr:col>37</xdr:col>
      <xdr:colOff>842010</xdr:colOff>
      <xdr:row>59</xdr:row>
      <xdr:rowOff>60960</xdr:rowOff>
    </xdr:to>
    <xdr:pic>
      <xdr:nvPicPr>
        <xdr:cNvPr id="6" name="Picture 5">
          <a:extLst>
            <a:ext uri="{FF2B5EF4-FFF2-40B4-BE49-F238E27FC236}">
              <a16:creationId xmlns:a16="http://schemas.microsoft.com/office/drawing/2014/main" id="{98751420-04B5-8D78-0DA4-D7F05C8E083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6710660" y="9475470"/>
          <a:ext cx="7814310" cy="13754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266700</xdr:colOff>
      <xdr:row>3</xdr:row>
      <xdr:rowOff>15240</xdr:rowOff>
    </xdr:from>
    <xdr:to>
      <xdr:col>12</xdr:col>
      <xdr:colOff>430530</xdr:colOff>
      <xdr:row>37</xdr:row>
      <xdr:rowOff>80010</xdr:rowOff>
    </xdr:to>
    <xdr:pic>
      <xdr:nvPicPr>
        <xdr:cNvPr id="2" name="Picture 1">
          <a:extLst>
            <a:ext uri="{FF2B5EF4-FFF2-40B4-BE49-F238E27FC236}">
              <a16:creationId xmlns:a16="http://schemas.microsoft.com/office/drawing/2014/main" id="{45545565-CE5B-129F-8D43-CB3D2F17F1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6700" y="563880"/>
          <a:ext cx="7844790" cy="62826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255270</xdr:colOff>
      <xdr:row>35</xdr:row>
      <xdr:rowOff>95250</xdr:rowOff>
    </xdr:from>
    <xdr:to>
      <xdr:col>12</xdr:col>
      <xdr:colOff>434340</xdr:colOff>
      <xdr:row>55</xdr:row>
      <xdr:rowOff>179070</xdr:rowOff>
    </xdr:to>
    <xdr:pic>
      <xdr:nvPicPr>
        <xdr:cNvPr id="3" name="Picture 2">
          <a:extLst>
            <a:ext uri="{FF2B5EF4-FFF2-40B4-BE49-F238E27FC236}">
              <a16:creationId xmlns:a16="http://schemas.microsoft.com/office/drawing/2014/main" id="{9D7C93DD-5A6D-2F2F-811C-E97B82BE38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55270" y="6496050"/>
          <a:ext cx="7860030" cy="37414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464820</xdr:colOff>
      <xdr:row>3</xdr:row>
      <xdr:rowOff>19050</xdr:rowOff>
    </xdr:from>
    <xdr:to>
      <xdr:col>24</xdr:col>
      <xdr:colOff>613410</xdr:colOff>
      <xdr:row>55</xdr:row>
      <xdr:rowOff>133350</xdr:rowOff>
    </xdr:to>
    <xdr:pic>
      <xdr:nvPicPr>
        <xdr:cNvPr id="5" name="Picture 4">
          <a:extLst>
            <a:ext uri="{FF2B5EF4-FFF2-40B4-BE49-F238E27FC236}">
              <a16:creationId xmlns:a16="http://schemas.microsoft.com/office/drawing/2014/main" id="{6EB9D2A2-3142-05BA-EB49-77FD6A114E7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8145780" y="567690"/>
          <a:ext cx="7829550" cy="9624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452437</xdr:colOff>
      <xdr:row>54</xdr:row>
      <xdr:rowOff>52388</xdr:rowOff>
    </xdr:from>
    <xdr:to>
      <xdr:col>24</xdr:col>
      <xdr:colOff>601027</xdr:colOff>
      <xdr:row>82</xdr:row>
      <xdr:rowOff>132398</xdr:rowOff>
    </xdr:to>
    <xdr:pic>
      <xdr:nvPicPr>
        <xdr:cNvPr id="6" name="Picture 5">
          <a:extLst>
            <a:ext uri="{FF2B5EF4-FFF2-40B4-BE49-F238E27FC236}">
              <a16:creationId xmlns:a16="http://schemas.microsoft.com/office/drawing/2014/main" id="{475B47D5-BCBD-7F30-ACC7-EC6271464732}"/>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8110537" y="9825038"/>
          <a:ext cx="7806690" cy="51473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519113</xdr:colOff>
      <xdr:row>5</xdr:row>
      <xdr:rowOff>71438</xdr:rowOff>
    </xdr:from>
    <xdr:to>
      <xdr:col>25</xdr:col>
      <xdr:colOff>66675</xdr:colOff>
      <xdr:row>8</xdr:row>
      <xdr:rowOff>104775</xdr:rowOff>
    </xdr:to>
    <xdr:sp macro="" textlink="">
      <xdr:nvSpPr>
        <xdr:cNvPr id="8" name="Rectangle: Rounded Corners 7">
          <a:extLst>
            <a:ext uri="{FF2B5EF4-FFF2-40B4-BE49-F238E27FC236}">
              <a16:creationId xmlns:a16="http://schemas.microsoft.com/office/drawing/2014/main" id="{03B60509-5651-B54C-100D-F5CD24A52CA0}"/>
            </a:ext>
          </a:extLst>
        </xdr:cNvPr>
        <xdr:cNvSpPr/>
      </xdr:nvSpPr>
      <xdr:spPr>
        <a:xfrm>
          <a:off x="8177213" y="976313"/>
          <a:ext cx="7843837" cy="576262"/>
        </a:xfrm>
        <a:prstGeom prst="round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12</xdr:col>
      <xdr:colOff>523876</xdr:colOff>
      <xdr:row>13</xdr:row>
      <xdr:rowOff>95250</xdr:rowOff>
    </xdr:from>
    <xdr:to>
      <xdr:col>25</xdr:col>
      <xdr:colOff>71438</xdr:colOff>
      <xdr:row>24</xdr:row>
      <xdr:rowOff>28574</xdr:rowOff>
    </xdr:to>
    <xdr:sp macro="" textlink="">
      <xdr:nvSpPr>
        <xdr:cNvPr id="9" name="Rectangle: Rounded Corners 8">
          <a:extLst>
            <a:ext uri="{FF2B5EF4-FFF2-40B4-BE49-F238E27FC236}">
              <a16:creationId xmlns:a16="http://schemas.microsoft.com/office/drawing/2014/main" id="{995FEFFD-5EF4-4ED5-A52D-A4954291B49A}"/>
            </a:ext>
          </a:extLst>
        </xdr:cNvPr>
        <xdr:cNvSpPr/>
      </xdr:nvSpPr>
      <xdr:spPr>
        <a:xfrm>
          <a:off x="8181976" y="2447925"/>
          <a:ext cx="7843837" cy="1924049"/>
        </a:xfrm>
        <a:prstGeom prst="round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257174</xdr:colOff>
      <xdr:row>41</xdr:row>
      <xdr:rowOff>9525</xdr:rowOff>
    </xdr:from>
    <xdr:to>
      <xdr:col>12</xdr:col>
      <xdr:colOff>442911</xdr:colOff>
      <xdr:row>42</xdr:row>
      <xdr:rowOff>176211</xdr:rowOff>
    </xdr:to>
    <xdr:sp macro="" textlink="">
      <xdr:nvSpPr>
        <xdr:cNvPr id="10" name="Rectangle: Rounded Corners 9">
          <a:extLst>
            <a:ext uri="{FF2B5EF4-FFF2-40B4-BE49-F238E27FC236}">
              <a16:creationId xmlns:a16="http://schemas.microsoft.com/office/drawing/2014/main" id="{FC1CB362-F1D0-4C3B-AC72-46EE695C2F6A}"/>
            </a:ext>
          </a:extLst>
        </xdr:cNvPr>
        <xdr:cNvSpPr/>
      </xdr:nvSpPr>
      <xdr:spPr>
        <a:xfrm>
          <a:off x="257174" y="7429500"/>
          <a:ext cx="7843837" cy="347661"/>
        </a:xfrm>
        <a:prstGeom prst="round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3</xdr:row>
      <xdr:rowOff>0</xdr:rowOff>
    </xdr:from>
    <xdr:to>
      <xdr:col>12</xdr:col>
      <xdr:colOff>194310</xdr:colOff>
      <xdr:row>41</xdr:row>
      <xdr:rowOff>34290</xdr:rowOff>
    </xdr:to>
    <xdr:pic>
      <xdr:nvPicPr>
        <xdr:cNvPr id="3" name="Picture 2">
          <a:extLst>
            <a:ext uri="{FF2B5EF4-FFF2-40B4-BE49-F238E27FC236}">
              <a16:creationId xmlns:a16="http://schemas.microsoft.com/office/drawing/2014/main" id="{ACD0B263-1292-D7E7-C58D-8AF814D20A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548640"/>
          <a:ext cx="7875270" cy="69837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64770</xdr:colOff>
      <xdr:row>39</xdr:row>
      <xdr:rowOff>156210</xdr:rowOff>
    </xdr:from>
    <xdr:to>
      <xdr:col>12</xdr:col>
      <xdr:colOff>243840</xdr:colOff>
      <xdr:row>44</xdr:row>
      <xdr:rowOff>125730</xdr:rowOff>
    </xdr:to>
    <xdr:pic>
      <xdr:nvPicPr>
        <xdr:cNvPr id="4" name="Picture 3">
          <a:extLst>
            <a:ext uri="{FF2B5EF4-FFF2-40B4-BE49-F238E27FC236}">
              <a16:creationId xmlns:a16="http://schemas.microsoft.com/office/drawing/2014/main" id="{44737371-E49F-68F7-367C-CDF032DEF6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4770" y="7288530"/>
          <a:ext cx="7860030" cy="8839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3</xdr:row>
      <xdr:rowOff>0</xdr:rowOff>
    </xdr:from>
    <xdr:to>
      <xdr:col>25</xdr:col>
      <xdr:colOff>148590</xdr:colOff>
      <xdr:row>33</xdr:row>
      <xdr:rowOff>11430</xdr:rowOff>
    </xdr:to>
    <xdr:pic>
      <xdr:nvPicPr>
        <xdr:cNvPr id="5" name="Picture 4">
          <a:extLst>
            <a:ext uri="{FF2B5EF4-FFF2-40B4-BE49-F238E27FC236}">
              <a16:creationId xmlns:a16="http://schemas.microsoft.com/office/drawing/2014/main" id="{CF94D126-C6E9-65E4-765C-328BCF5922F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8321040" y="548640"/>
          <a:ext cx="7829550" cy="54978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632460</xdr:colOff>
      <xdr:row>31</xdr:row>
      <xdr:rowOff>140970</xdr:rowOff>
    </xdr:from>
    <xdr:to>
      <xdr:col>25</xdr:col>
      <xdr:colOff>209550</xdr:colOff>
      <xdr:row>90</xdr:row>
      <xdr:rowOff>72390</xdr:rowOff>
    </xdr:to>
    <xdr:pic>
      <xdr:nvPicPr>
        <xdr:cNvPr id="6" name="Picture 5">
          <a:extLst>
            <a:ext uri="{FF2B5EF4-FFF2-40B4-BE49-F238E27FC236}">
              <a16:creationId xmlns:a16="http://schemas.microsoft.com/office/drawing/2014/main" id="{77333EBE-58D0-2923-C616-D6AAF5CD9429}"/>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8313420" y="5810250"/>
          <a:ext cx="7890510" cy="107213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628650</xdr:colOff>
      <xdr:row>89</xdr:row>
      <xdr:rowOff>99060</xdr:rowOff>
    </xdr:from>
    <xdr:to>
      <xdr:col>25</xdr:col>
      <xdr:colOff>148590</xdr:colOff>
      <xdr:row>105</xdr:row>
      <xdr:rowOff>152400</xdr:rowOff>
    </xdr:to>
    <xdr:pic>
      <xdr:nvPicPr>
        <xdr:cNvPr id="7" name="Picture 6">
          <a:extLst>
            <a:ext uri="{FF2B5EF4-FFF2-40B4-BE49-F238E27FC236}">
              <a16:creationId xmlns:a16="http://schemas.microsoft.com/office/drawing/2014/main" id="{9D7AEF7F-C734-9A58-3082-ED2480E7CEF4}"/>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8309610" y="16375380"/>
          <a:ext cx="7829550" cy="29794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0</xdr:colOff>
      <xdr:row>6</xdr:row>
      <xdr:rowOff>0</xdr:rowOff>
    </xdr:from>
    <xdr:to>
      <xdr:col>13</xdr:col>
      <xdr:colOff>133350</xdr:colOff>
      <xdr:row>9</xdr:row>
      <xdr:rowOff>83820</xdr:rowOff>
    </xdr:to>
    <xdr:pic>
      <xdr:nvPicPr>
        <xdr:cNvPr id="2" name="Picture 1">
          <a:extLst>
            <a:ext uri="{FF2B5EF4-FFF2-40B4-BE49-F238E27FC236}">
              <a16:creationId xmlns:a16="http://schemas.microsoft.com/office/drawing/2014/main" id="{F6D73744-2E36-80F3-1803-660682CFE2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40080" y="1097280"/>
          <a:ext cx="7814310" cy="6324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13</xdr:col>
      <xdr:colOff>224790</xdr:colOff>
      <xdr:row>20</xdr:row>
      <xdr:rowOff>68580</xdr:rowOff>
    </xdr:to>
    <xdr:pic>
      <xdr:nvPicPr>
        <xdr:cNvPr id="4" name="Picture 3">
          <a:extLst>
            <a:ext uri="{FF2B5EF4-FFF2-40B4-BE49-F238E27FC236}">
              <a16:creationId xmlns:a16="http://schemas.microsoft.com/office/drawing/2014/main" id="{83128F9C-33ED-157B-9C15-FB8082A65C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40080" y="3108960"/>
          <a:ext cx="7905750" cy="6172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audia valotta" refreshedDate="45154.828737962962" createdVersion="8" refreshedVersion="8" minRefreshableVersion="3" recordCount="201" xr:uid="{31EFE7B7-141B-49D7-9ED1-34031C9E26EF}">
  <cacheSource type="worksheet">
    <worksheetSource ref="A3:D204" sheet="MOVIMIENTOS CAJA"/>
  </cacheSource>
  <cacheFields count="6">
    <cacheField name="CONCEPTO" numFmtId="0">
      <sharedItems count="21">
        <s v="SALDO INICIAL"/>
        <s v="INGRESOS POR COBROS DE EXPENSAS EN TÉRMINO"/>
        <s v="INGRESOS POR COBROS DE EXPENSAS ADEUDADAS"/>
        <s v="INGRESOS POR COBROS DE INTERESES"/>
        <s v="INGRESOS POR COBROS DE PAGOS A CUENTA"/>
        <s v="INGRESOS POR COBROS NO IDENTIFICADOS"/>
        <s v="EGRESOS POR GASTOS DEL MES"/>
        <s v="REEMBOLSOS POR GASTOS DEL MES"/>
        <s v="INGRESO POR VALORES AL COBRO 12/22"/>
        <s v="SALDO AL CIERRE"/>
        <s v="INGRESO POR DEPOSITO DE VALORES AL COBRO"/>
        <s v="DEPOSITO/CAMBIO VALORES"/>
        <s v="DEVOLUCIÓN POR RECONOCIMIENTO DE PAGO A LOS LOTES 1F 32 Y 1F 33"/>
        <s v="PAGO DE MULTA. NO PROPIETARIOS"/>
        <s v="TRASPASO DE FONDOS"/>
        <s v="TRANSFERENCIA DE FONDOS"/>
        <s v="DEPOSITO DE VALORES"/>
        <s v="DEPOSITO EFECTIVO"/>
        <s v="COBRO DE SEGURO DE ACCIDENTE SR FORD"/>
        <s v="EGRESOS POR GASTOS PARTICULARES"/>
        <s v="TRANSFERENCIA ENTRE CUENTAS"/>
      </sharedItems>
    </cacheField>
    <cacheField name="CUENTA" numFmtId="0">
      <sharedItems count="6">
        <s v="BANCO SANTANDER CTA 822"/>
        <s v="CAJA CHICA"/>
        <s v="VALORES AL COBRO"/>
        <s v="CAJA POLO"/>
        <s v="BANCO SANTANDER CTA 821"/>
        <s v="CAJA GOLF"/>
      </sharedItems>
    </cacheField>
    <cacheField name="PERIODO EXPENSAS" numFmtId="17">
      <sharedItems containsSemiMixedTypes="0" containsNonDate="0" containsDate="1" containsString="0" minDate="2023-01-01T00:00:00" maxDate="2023-07-02T00:00:00" count="7">
        <d v="2023-01-01T00:00:00"/>
        <d v="2023-02-01T00:00:00"/>
        <d v="2023-03-01T00:00:00"/>
        <d v="2023-04-01T00:00:00"/>
        <d v="2023-05-01T00:00:00"/>
        <d v="2023-06-01T00:00:00"/>
        <d v="2023-07-01T00:00:00"/>
      </sharedItems>
      <fieldGroup par="5"/>
    </cacheField>
    <cacheField name="MONTO" numFmtId="165">
      <sharedItems containsSemiMixedTypes="0" containsString="0" containsNumber="1" minValue="-33648985.68" maxValue="25962650.18"/>
    </cacheField>
    <cacheField name="Days (PERIODO EXPENSAS)" numFmtId="0" databaseField="0">
      <fieldGroup base="2">
        <rangePr groupBy="days" startDate="2023-01-01T00:00:00" endDate="2023-07-02T00:00:00"/>
        <groupItems count="368">
          <s v="&lt;1/1/2023"/>
          <s v="1-Jan"/>
          <s v="2-Jan"/>
          <s v="3-Jan"/>
          <s v="4-Jan"/>
          <s v="5-Jan"/>
          <s v="6-Jan"/>
          <s v="7-Jan"/>
          <s v="8-Jan"/>
          <s v="9-Jan"/>
          <s v="10-Jan"/>
          <s v="11-Jan"/>
          <s v="12-Jan"/>
          <s v="13-Jan"/>
          <s v="14-Jan"/>
          <s v="15-Jan"/>
          <s v="16-Jan"/>
          <s v="17-Jan"/>
          <s v="18-Jan"/>
          <s v="19-Jan"/>
          <s v="20-Jan"/>
          <s v="21-Jan"/>
          <s v="22-Jan"/>
          <s v="23-Jan"/>
          <s v="24-Jan"/>
          <s v="25-Jan"/>
          <s v="26-Jan"/>
          <s v="27-Jan"/>
          <s v="28-Jan"/>
          <s v="29-Jan"/>
          <s v="30-Jan"/>
          <s v="31-Jan"/>
          <s v="1-Feb"/>
          <s v="2-Feb"/>
          <s v="3-Feb"/>
          <s v="4-Feb"/>
          <s v="5-Feb"/>
          <s v="6-Feb"/>
          <s v="7-Feb"/>
          <s v="8-Feb"/>
          <s v="9-Feb"/>
          <s v="10-Feb"/>
          <s v="11-Feb"/>
          <s v="12-Feb"/>
          <s v="13-Feb"/>
          <s v="14-Feb"/>
          <s v="15-Feb"/>
          <s v="16-Feb"/>
          <s v="17-Feb"/>
          <s v="18-Feb"/>
          <s v="19-Feb"/>
          <s v="20-Feb"/>
          <s v="21-Feb"/>
          <s v="22-Feb"/>
          <s v="23-Feb"/>
          <s v="24-Feb"/>
          <s v="25-Feb"/>
          <s v="26-Feb"/>
          <s v="27-Feb"/>
          <s v="28-Feb"/>
          <s v="29-Feb"/>
          <s v="1-Mar"/>
          <s v="2-Mar"/>
          <s v="3-Mar"/>
          <s v="4-Mar"/>
          <s v="5-Mar"/>
          <s v="6-Mar"/>
          <s v="7-Mar"/>
          <s v="8-Mar"/>
          <s v="9-Mar"/>
          <s v="10-Mar"/>
          <s v="11-Mar"/>
          <s v="12-Mar"/>
          <s v="13-Mar"/>
          <s v="14-Mar"/>
          <s v="15-Mar"/>
          <s v="16-Mar"/>
          <s v="17-Mar"/>
          <s v="18-Mar"/>
          <s v="19-Mar"/>
          <s v="20-Mar"/>
          <s v="21-Mar"/>
          <s v="22-Mar"/>
          <s v="23-Mar"/>
          <s v="24-Mar"/>
          <s v="25-Mar"/>
          <s v="26-Mar"/>
          <s v="27-Mar"/>
          <s v="28-Mar"/>
          <s v="29-Mar"/>
          <s v="30-Mar"/>
          <s v="31-Mar"/>
          <s v="1-Apr"/>
          <s v="2-Apr"/>
          <s v="3-Apr"/>
          <s v="4-Apr"/>
          <s v="5-Apr"/>
          <s v="6-Apr"/>
          <s v="7-Apr"/>
          <s v="8-Apr"/>
          <s v="9-Apr"/>
          <s v="10-Apr"/>
          <s v="11-Apr"/>
          <s v="12-Apr"/>
          <s v="13-Apr"/>
          <s v="14-Apr"/>
          <s v="15-Apr"/>
          <s v="16-Apr"/>
          <s v="17-Apr"/>
          <s v="18-Apr"/>
          <s v="19-Apr"/>
          <s v="20-Apr"/>
          <s v="21-Apr"/>
          <s v="22-Apr"/>
          <s v="23-Apr"/>
          <s v="24-Apr"/>
          <s v="25-Apr"/>
          <s v="26-Apr"/>
          <s v="27-Apr"/>
          <s v="28-Apr"/>
          <s v="29-Apr"/>
          <s v="30-Apr"/>
          <s v="1-May"/>
          <s v="2-May"/>
          <s v="3-May"/>
          <s v="4-May"/>
          <s v="5-May"/>
          <s v="6-May"/>
          <s v="7-May"/>
          <s v="8-May"/>
          <s v="9-May"/>
          <s v="10-May"/>
          <s v="11-May"/>
          <s v="12-May"/>
          <s v="13-May"/>
          <s v="14-May"/>
          <s v="15-May"/>
          <s v="16-May"/>
          <s v="17-May"/>
          <s v="18-May"/>
          <s v="19-May"/>
          <s v="20-May"/>
          <s v="21-May"/>
          <s v="22-May"/>
          <s v="23-May"/>
          <s v="24-May"/>
          <s v="25-May"/>
          <s v="26-May"/>
          <s v="27-May"/>
          <s v="28-May"/>
          <s v="29-May"/>
          <s v="30-May"/>
          <s v="31-May"/>
          <s v="1-Jun"/>
          <s v="2-Jun"/>
          <s v="3-Jun"/>
          <s v="4-Jun"/>
          <s v="5-Jun"/>
          <s v="6-Jun"/>
          <s v="7-Jun"/>
          <s v="8-Jun"/>
          <s v="9-Jun"/>
          <s v="10-Jun"/>
          <s v="11-Jun"/>
          <s v="12-Jun"/>
          <s v="13-Jun"/>
          <s v="14-Jun"/>
          <s v="15-Jun"/>
          <s v="16-Jun"/>
          <s v="17-Jun"/>
          <s v="18-Jun"/>
          <s v="19-Jun"/>
          <s v="20-Jun"/>
          <s v="21-Jun"/>
          <s v="22-Jun"/>
          <s v="23-Jun"/>
          <s v="24-Jun"/>
          <s v="25-Jun"/>
          <s v="26-Jun"/>
          <s v="27-Jun"/>
          <s v="28-Jun"/>
          <s v="29-Jun"/>
          <s v="30-Jun"/>
          <s v="1-Jul"/>
          <s v="2-Jul"/>
          <s v="3-Jul"/>
          <s v="4-Jul"/>
          <s v="5-Jul"/>
          <s v="6-Jul"/>
          <s v="7-Jul"/>
          <s v="8-Jul"/>
          <s v="9-Jul"/>
          <s v="10-Jul"/>
          <s v="11-Jul"/>
          <s v="12-Jul"/>
          <s v="13-Jul"/>
          <s v="14-Jul"/>
          <s v="15-Jul"/>
          <s v="16-Jul"/>
          <s v="17-Jul"/>
          <s v="18-Jul"/>
          <s v="19-Jul"/>
          <s v="20-Jul"/>
          <s v="21-Jul"/>
          <s v="22-Jul"/>
          <s v="23-Jul"/>
          <s v="24-Jul"/>
          <s v="25-Jul"/>
          <s v="26-Jul"/>
          <s v="27-Jul"/>
          <s v="28-Jul"/>
          <s v="29-Jul"/>
          <s v="30-Jul"/>
          <s v="31-Jul"/>
          <s v="1-Aug"/>
          <s v="2-Aug"/>
          <s v="3-Aug"/>
          <s v="4-Aug"/>
          <s v="5-Aug"/>
          <s v="6-Aug"/>
          <s v="7-Aug"/>
          <s v="8-Aug"/>
          <s v="9-Aug"/>
          <s v="10-Aug"/>
          <s v="11-Aug"/>
          <s v="12-Aug"/>
          <s v="13-Aug"/>
          <s v="14-Aug"/>
          <s v="15-Aug"/>
          <s v="16-Aug"/>
          <s v="17-Aug"/>
          <s v="18-Aug"/>
          <s v="19-Aug"/>
          <s v="20-Aug"/>
          <s v="21-Aug"/>
          <s v="22-Aug"/>
          <s v="23-Aug"/>
          <s v="24-Aug"/>
          <s v="25-Aug"/>
          <s v="26-Aug"/>
          <s v="27-Aug"/>
          <s v="28-Aug"/>
          <s v="29-Aug"/>
          <s v="30-Aug"/>
          <s v="31-Aug"/>
          <s v="1-Sep"/>
          <s v="2-Sep"/>
          <s v="3-Sep"/>
          <s v="4-Sep"/>
          <s v="5-Sep"/>
          <s v="6-Sep"/>
          <s v="7-Sep"/>
          <s v="8-Sep"/>
          <s v="9-Sep"/>
          <s v="10-Sep"/>
          <s v="11-Sep"/>
          <s v="12-Sep"/>
          <s v="13-Sep"/>
          <s v="14-Sep"/>
          <s v="15-Sep"/>
          <s v="16-Sep"/>
          <s v="17-Sep"/>
          <s v="18-Sep"/>
          <s v="19-Sep"/>
          <s v="20-Sep"/>
          <s v="21-Sep"/>
          <s v="22-Sep"/>
          <s v="23-Sep"/>
          <s v="24-Sep"/>
          <s v="25-Sep"/>
          <s v="26-Sep"/>
          <s v="27-Sep"/>
          <s v="28-Sep"/>
          <s v="29-Sep"/>
          <s v="30-Sep"/>
          <s v="1-Oct"/>
          <s v="2-Oct"/>
          <s v="3-Oct"/>
          <s v="4-Oct"/>
          <s v="5-Oct"/>
          <s v="6-Oct"/>
          <s v="7-Oct"/>
          <s v="8-Oct"/>
          <s v="9-Oct"/>
          <s v="10-Oct"/>
          <s v="11-Oct"/>
          <s v="12-Oct"/>
          <s v="13-Oct"/>
          <s v="14-Oct"/>
          <s v="15-Oct"/>
          <s v="16-Oct"/>
          <s v="17-Oct"/>
          <s v="18-Oct"/>
          <s v="19-Oct"/>
          <s v="20-Oct"/>
          <s v="21-Oct"/>
          <s v="22-Oct"/>
          <s v="23-Oct"/>
          <s v="24-Oct"/>
          <s v="25-Oct"/>
          <s v="26-Oct"/>
          <s v="27-Oct"/>
          <s v="28-Oct"/>
          <s v="29-Oct"/>
          <s v="30-Oct"/>
          <s v="31-Oct"/>
          <s v="1-Nov"/>
          <s v="2-Nov"/>
          <s v="3-Nov"/>
          <s v="4-Nov"/>
          <s v="5-Nov"/>
          <s v="6-Nov"/>
          <s v="7-Nov"/>
          <s v="8-Nov"/>
          <s v="9-Nov"/>
          <s v="10-Nov"/>
          <s v="11-Nov"/>
          <s v="12-Nov"/>
          <s v="13-Nov"/>
          <s v="14-Nov"/>
          <s v="15-Nov"/>
          <s v="16-Nov"/>
          <s v="17-Nov"/>
          <s v="18-Nov"/>
          <s v="19-Nov"/>
          <s v="20-Nov"/>
          <s v="21-Nov"/>
          <s v="22-Nov"/>
          <s v="23-Nov"/>
          <s v="24-Nov"/>
          <s v="25-Nov"/>
          <s v="26-Nov"/>
          <s v="27-Nov"/>
          <s v="28-Nov"/>
          <s v="29-Nov"/>
          <s v="30-Nov"/>
          <s v="1-Dec"/>
          <s v="2-Dec"/>
          <s v="3-Dec"/>
          <s v="4-Dec"/>
          <s v="5-Dec"/>
          <s v="6-Dec"/>
          <s v="7-Dec"/>
          <s v="8-Dec"/>
          <s v="9-Dec"/>
          <s v="10-Dec"/>
          <s v="11-Dec"/>
          <s v="12-Dec"/>
          <s v="13-Dec"/>
          <s v="14-Dec"/>
          <s v="15-Dec"/>
          <s v="16-Dec"/>
          <s v="17-Dec"/>
          <s v="18-Dec"/>
          <s v="19-Dec"/>
          <s v="20-Dec"/>
          <s v="21-Dec"/>
          <s v="22-Dec"/>
          <s v="23-Dec"/>
          <s v="24-Dec"/>
          <s v="25-Dec"/>
          <s v="26-Dec"/>
          <s v="27-Dec"/>
          <s v="28-Dec"/>
          <s v="29-Dec"/>
          <s v="30-Dec"/>
          <s v="31-Dec"/>
          <s v="&gt;7/2/2023"/>
        </groupItems>
      </fieldGroup>
    </cacheField>
    <cacheField name="Months (PERIODO EXPENSAS)" numFmtId="0" databaseField="0">
      <fieldGroup base="2">
        <rangePr groupBy="months" startDate="2023-01-01T00:00:00" endDate="2023-07-02T00:00:00"/>
        <groupItems count="14">
          <s v="&lt;1/1/2023"/>
          <s v="Jan"/>
          <s v="Feb"/>
          <s v="Mar"/>
          <s v="Apr"/>
          <s v="May"/>
          <s v="Jun"/>
          <s v="Jul"/>
          <s v="Aug"/>
          <s v="Sep"/>
          <s v="Oct"/>
          <s v="Nov"/>
          <s v="Dec"/>
          <s v="&gt;7/2/2023"/>
        </groupItems>
      </fieldGroup>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audia valotta" refreshedDate="45154.846156944448" createdVersion="8" refreshedVersion="8" minRefreshableVersion="3" recordCount="2713" xr:uid="{A426890F-5737-4835-BCD6-8D2BB09E8AE9}">
  <cacheSource type="worksheet">
    <worksheetSource ref="A2:G2715" sheet="MULTAS, AJUSTES Y RESERVAS"/>
  </cacheSource>
  <cacheFields count="9">
    <cacheField name="UF" numFmtId="0">
      <sharedItems containsSemiMixedTypes="0" containsString="0" containsNumber="1" containsInteger="1" minValue="1" maxValue="611" count="449">
        <n v="1"/>
        <n v="2"/>
        <n v="3"/>
        <n v="4"/>
        <n v="5"/>
        <n v="6"/>
        <n v="7"/>
        <n v="8"/>
        <n v="9"/>
        <n v="10"/>
        <n v="11"/>
        <n v="13"/>
        <n v="14"/>
        <n v="15"/>
        <n v="19"/>
        <n v="20"/>
        <n v="21"/>
        <n v="22"/>
        <n v="23"/>
        <n v="24"/>
        <n v="28"/>
        <n v="29"/>
        <n v="32"/>
        <n v="33"/>
        <n v="34"/>
        <n v="35"/>
        <n v="38"/>
        <n v="39"/>
        <n v="40"/>
        <n v="41"/>
        <n v="42"/>
        <n v="43"/>
        <n v="44"/>
        <n v="45"/>
        <n v="49"/>
        <n v="50"/>
        <n v="54"/>
        <n v="55"/>
        <n v="56"/>
        <n v="58"/>
        <n v="60"/>
        <n v="61"/>
        <n v="62"/>
        <n v="63"/>
        <n v="64"/>
        <n v="65"/>
        <n v="69"/>
        <n v="71"/>
        <n v="73"/>
        <n v="74"/>
        <n v="75"/>
        <n v="76"/>
        <n v="78"/>
        <n v="79"/>
        <n v="80"/>
        <n v="82"/>
        <n v="84"/>
        <n v="87"/>
        <n v="90"/>
        <n v="91"/>
        <n v="92"/>
        <n v="93"/>
        <n v="94"/>
        <n v="95"/>
        <n v="99"/>
        <n v="100"/>
        <n v="101"/>
        <n v="106"/>
        <n v="107"/>
        <n v="108"/>
        <n v="109"/>
        <n v="110"/>
        <n v="111"/>
        <n v="112"/>
        <n v="113"/>
        <n v="115"/>
        <n v="116"/>
        <n v="117"/>
        <n v="118"/>
        <n v="119"/>
        <n v="120"/>
        <n v="121"/>
        <n v="122"/>
        <n v="123"/>
        <n v="125"/>
        <n v="126"/>
        <n v="127"/>
        <n v="129"/>
        <n v="131"/>
        <n v="132"/>
        <n v="133"/>
        <n v="134"/>
        <n v="136"/>
        <n v="137"/>
        <n v="138"/>
        <n v="139"/>
        <n v="140"/>
        <n v="141"/>
        <n v="142"/>
        <n v="144"/>
        <n v="145"/>
        <n v="146"/>
        <n v="147"/>
        <n v="148"/>
        <n v="150"/>
        <n v="151"/>
        <n v="152"/>
        <n v="154"/>
        <n v="155"/>
        <n v="156"/>
        <n v="157"/>
        <n v="160"/>
        <n v="163"/>
        <n v="164"/>
        <n v="165"/>
        <n v="166"/>
        <n v="169"/>
        <n v="170"/>
        <n v="171"/>
        <n v="178"/>
        <n v="179"/>
        <n v="180"/>
        <n v="181"/>
        <n v="182"/>
        <n v="187"/>
        <n v="189"/>
        <n v="190"/>
        <n v="191"/>
        <n v="194"/>
        <n v="195"/>
        <n v="196"/>
        <n v="200"/>
        <n v="201"/>
        <n v="202"/>
        <n v="203"/>
        <n v="204"/>
        <n v="206"/>
        <n v="208"/>
        <n v="209"/>
        <n v="210"/>
        <n v="211"/>
        <n v="212"/>
        <n v="213"/>
        <n v="216"/>
        <n v="218"/>
        <n v="219"/>
        <n v="220"/>
        <n v="222"/>
        <n v="224"/>
        <n v="225"/>
        <n v="226"/>
        <n v="228"/>
        <n v="229"/>
        <n v="230"/>
        <n v="231"/>
        <n v="232"/>
        <n v="233"/>
        <n v="234"/>
        <n v="235"/>
        <n v="236"/>
        <n v="237"/>
        <n v="238"/>
        <n v="239"/>
        <n v="242"/>
        <n v="243"/>
        <n v="244"/>
        <n v="245"/>
        <n v="246"/>
        <n v="247"/>
        <n v="248"/>
        <n v="249"/>
        <n v="250"/>
        <n v="251"/>
        <n v="252"/>
        <n v="253"/>
        <n v="256"/>
        <n v="257"/>
        <n v="259"/>
        <n v="260"/>
        <n v="261"/>
        <n v="262"/>
        <n v="263"/>
        <n v="264"/>
        <n v="265"/>
        <n v="268"/>
        <n v="269"/>
        <n v="270"/>
        <n v="271"/>
        <n v="272"/>
        <n v="273"/>
        <n v="274"/>
        <n v="275"/>
        <n v="276"/>
        <n v="281"/>
        <n v="282"/>
        <n v="284"/>
        <n v="285"/>
        <n v="286"/>
        <n v="287"/>
        <n v="288"/>
        <n v="289"/>
        <n v="290"/>
        <n v="291"/>
        <n v="292"/>
        <n v="293"/>
        <n v="294"/>
        <n v="301"/>
        <n v="302"/>
        <n v="303"/>
        <n v="304"/>
        <n v="305"/>
        <n v="306"/>
        <n v="307"/>
        <n v="309"/>
        <n v="310"/>
        <n v="312"/>
        <n v="315"/>
        <n v="316"/>
        <n v="317"/>
        <n v="319"/>
        <n v="320"/>
        <n v="321"/>
        <n v="322"/>
        <n v="323"/>
        <n v="324"/>
        <n v="325"/>
        <n v="326"/>
        <n v="327"/>
        <n v="329"/>
        <n v="330"/>
        <n v="331"/>
        <n v="332"/>
        <n v="333"/>
        <n v="334"/>
        <n v="335"/>
        <n v="336"/>
        <n v="340"/>
        <n v="343"/>
        <n v="345"/>
        <n v="346"/>
        <n v="347"/>
        <n v="348"/>
        <n v="349"/>
        <n v="350"/>
        <n v="352"/>
        <n v="353"/>
        <n v="354"/>
        <n v="356"/>
        <n v="357"/>
        <n v="359"/>
        <n v="360"/>
        <n v="361"/>
        <n v="362"/>
        <n v="363"/>
        <n v="369"/>
        <n v="371"/>
        <n v="372"/>
        <n v="373"/>
        <n v="376"/>
        <n v="377"/>
        <n v="379"/>
        <n v="380"/>
        <n v="381"/>
        <n v="383"/>
        <n v="385"/>
        <n v="388"/>
        <n v="389"/>
        <n v="390"/>
        <n v="391"/>
        <n v="393"/>
        <n v="394"/>
        <n v="395"/>
        <n v="396"/>
        <n v="398"/>
        <n v="399"/>
        <n v="400"/>
        <n v="402"/>
        <n v="404"/>
        <n v="405"/>
        <n v="407"/>
        <n v="408"/>
        <n v="409"/>
        <n v="410"/>
        <n v="411"/>
        <n v="412"/>
        <n v="414"/>
        <n v="415"/>
        <n v="416"/>
        <n v="417"/>
        <n v="418"/>
        <n v="419"/>
        <n v="421"/>
        <n v="427"/>
        <n v="429"/>
        <n v="431"/>
        <n v="433"/>
        <n v="434"/>
        <n v="435"/>
        <n v="437"/>
        <n v="438"/>
        <n v="439"/>
        <n v="440"/>
        <n v="441"/>
        <n v="443"/>
        <n v="444"/>
        <n v="445"/>
        <n v="447"/>
        <n v="448"/>
        <n v="451"/>
        <n v="452"/>
        <n v="453"/>
        <n v="455"/>
        <n v="456"/>
        <n v="457"/>
        <n v="460"/>
        <n v="461"/>
        <n v="462"/>
        <n v="464"/>
        <n v="465"/>
        <n v="466"/>
        <n v="468"/>
        <n v="472"/>
        <n v="473"/>
        <n v="477"/>
        <n v="478"/>
        <n v="481"/>
        <n v="482"/>
        <n v="484"/>
        <n v="486"/>
        <n v="496"/>
        <n v="501"/>
        <n v="505"/>
        <n v="511"/>
        <n v="515"/>
        <n v="521"/>
        <n v="522"/>
        <n v="523"/>
        <n v="524"/>
        <n v="526"/>
        <n v="531"/>
        <n v="537"/>
        <n v="547"/>
        <n v="548"/>
        <n v="549"/>
        <n v="550"/>
        <n v="551"/>
        <n v="552"/>
        <n v="553"/>
        <n v="554"/>
        <n v="556"/>
        <n v="558"/>
        <n v="559"/>
        <n v="560"/>
        <n v="561"/>
        <n v="562"/>
        <n v="563"/>
        <n v="564"/>
        <n v="565"/>
        <n v="566"/>
        <n v="568"/>
        <n v="569"/>
        <n v="570"/>
        <n v="571"/>
        <n v="572"/>
        <n v="573"/>
        <n v="574"/>
        <n v="575"/>
        <n v="576"/>
        <n v="584"/>
        <n v="588"/>
        <n v="589"/>
        <n v="590"/>
        <n v="591"/>
        <n v="592"/>
        <n v="593"/>
        <n v="594"/>
        <n v="595"/>
        <n v="596"/>
        <n v="597"/>
        <n v="598"/>
        <n v="602"/>
        <n v="603"/>
        <n v="604"/>
        <n v="605"/>
        <n v="606"/>
        <n v="608"/>
        <n v="609"/>
        <n v="610"/>
        <n v="611"/>
        <n v="12"/>
        <n v="16"/>
        <n v="17"/>
        <n v="25"/>
        <n v="52"/>
        <n v="77"/>
        <n v="81"/>
        <n v="85"/>
        <n v="88"/>
        <n v="98"/>
        <n v="105"/>
        <n v="149"/>
        <n v="167"/>
        <n v="192"/>
        <n v="193"/>
        <n v="241"/>
        <n v="278"/>
        <n v="279"/>
        <n v="283"/>
        <n v="300"/>
        <n v="313"/>
        <n v="344"/>
        <n v="351"/>
        <n v="364"/>
        <n v="365"/>
        <n v="422"/>
        <n v="467"/>
        <n v="498"/>
        <n v="555"/>
        <n v="567"/>
        <n v="600"/>
        <n v="53"/>
        <n v="97"/>
        <n v="102"/>
        <n v="124"/>
        <n v="128"/>
        <n v="168"/>
        <n v="255"/>
        <n v="406"/>
        <n v="517"/>
        <n v="518"/>
        <n v="525"/>
        <n v="104"/>
        <n v="183"/>
        <n v="217"/>
        <n v="337"/>
        <n v="355"/>
        <n v="474"/>
        <n v="59"/>
        <n v="66"/>
        <n v="67"/>
        <n v="103"/>
        <n v="159"/>
        <n v="506"/>
        <n v="186"/>
        <n v="298"/>
        <n v="299"/>
        <n v="423"/>
        <n v="240"/>
        <n v="601"/>
      </sharedItems>
    </cacheField>
    <cacheField name="LOTE" numFmtId="0">
      <sharedItems count="462">
        <s v="1A-L1"/>
        <s v="1A-L1B"/>
        <s v="1A-L2"/>
        <s v="1A-L2B"/>
        <s v="1A-L2C"/>
        <s v="1A-L3"/>
        <s v="1A-L3B"/>
        <s v="1A-L4"/>
        <s v="1A-L4B"/>
        <s v="1A-L4C"/>
        <s v="1A-L4D"/>
        <s v="1A-L5B"/>
        <s v="1A-L6"/>
        <s v="1A-L6B"/>
        <s v="1A-L8B"/>
        <s v="1A-L9"/>
        <s v="1A-L9B"/>
        <s v="1A-L10"/>
        <s v="1A-L10B"/>
        <s v="1A-L11"/>
        <s v="1A-L13"/>
        <s v="1A-L13B"/>
        <s v="1A-L15"/>
        <s v="1A-L15B"/>
        <s v="1A-L16"/>
        <s v="1A-L16B"/>
        <s v="1A-L18"/>
        <s v="1A-L18B"/>
        <s v="1A-L19"/>
        <s v="1A-L19B"/>
        <s v="1A-L19C"/>
        <s v="1A-L20"/>
        <s v="1A-L20B"/>
        <s v="1A-L21"/>
        <s v="1A-L25"/>
        <s v="1A-L26"/>
        <s v="1A-L27B"/>
        <s v="1A-L28B"/>
        <s v="1A-L29"/>
        <s v="1A-L30"/>
        <s v="1A-L31"/>
        <s v="1A-L32"/>
        <s v="1A-L33A"/>
        <s v="1A-L34-A"/>
        <s v="1A-L35"/>
        <s v="1A-L35B"/>
        <s v="1A-L38"/>
        <s v="1A-L40"/>
        <s v="1A-L42"/>
        <s v="1A-L45"/>
        <s v="1A-L46"/>
        <s v="1A-L47"/>
        <s v="1A-L50"/>
        <s v="1A-L50B"/>
        <s v="1A-L51"/>
        <s v="1A-L53"/>
        <s v="1A-L54"/>
        <s v="1A-L57"/>
        <s v="1A-L59B"/>
        <s v="1A-L60"/>
        <s v="1A-L61"/>
        <s v="1A-L62"/>
        <s v="1A-L63"/>
        <s v="1A-L64"/>
        <s v="1B-L3"/>
        <s v="1B-L4"/>
        <s v="1B-L5"/>
        <s v="1B-L10"/>
        <s v="1B-L11"/>
        <s v="1B-L12"/>
        <s v="1B-L13"/>
        <s v="1B-L14"/>
        <s v="1B-L15"/>
        <s v="1B-L16"/>
        <s v="1B-L17"/>
        <s v="1B-L19"/>
        <s v="1B-L20"/>
        <s v="1B-L21"/>
        <s v="1B-L22"/>
        <s v="1B-L23"/>
        <s v="1B-L24"/>
        <s v="1B-L25"/>
        <s v="1B-L26"/>
        <s v="1B-L27"/>
        <s v="1B-L29"/>
        <s v="1B-L30"/>
        <s v="1B-L31"/>
        <s v="1B-L33"/>
        <s v="1B-L35"/>
        <s v="1B-L36"/>
        <s v="1B-L37"/>
        <s v="1B-L38"/>
        <s v="1B-L40"/>
        <s v="1B-L41"/>
        <s v="1B-L42"/>
        <s v="1B-L43"/>
        <s v="1B-L44"/>
        <s v="1B-L45"/>
        <s v="1B-L46"/>
        <s v="1B-L48"/>
        <s v="1B-L49"/>
        <s v="1B-L50"/>
        <s v="1B-L51"/>
        <s v="1B-L52"/>
        <s v="1E-L2"/>
        <s v="1E-L3"/>
        <s v="1E-L4"/>
        <s v="1E-L6"/>
        <s v="1E-L7"/>
        <s v="1E-L8"/>
        <s v="1E-L9"/>
        <s v="1E-L12"/>
        <s v="1F-L3 1"/>
        <s v="1F-L4"/>
        <s v="1F-L5"/>
        <s v="1F-L6"/>
        <s v="1F-L9"/>
        <s v="1F-L10"/>
        <s v="1F-L11"/>
        <s v="1F-L18"/>
        <s v="1F-L19"/>
        <s v="1F-L20"/>
        <s v="1F-L21"/>
        <s v="1F-L22"/>
        <s v="1F-L27"/>
        <s v="1F-L29"/>
        <s v="1F-L30"/>
        <s v="1F-L31"/>
        <s v="1F-L34"/>
        <s v="1F-L35"/>
        <s v="1F-L36"/>
        <s v="1F-L40"/>
        <s v="1F-L41"/>
        <s v="1F-L42"/>
        <s v="1F-L43"/>
        <s v="1F-L44"/>
        <s v="1G-L2"/>
        <s v="1G-L4"/>
        <s v="1G-L5"/>
        <s v="1G-L6"/>
        <s v="1G-L7"/>
        <s v="1G-L8"/>
        <s v="1G-L9"/>
        <s v="1G-L12"/>
        <s v="1G-L14"/>
        <s v="1G-L15"/>
        <s v="1G-L16"/>
        <s v="1G-L18"/>
        <s v="1G-L20"/>
        <s v="1G-L21"/>
        <s v="1G-L22"/>
        <s v="1G-L24"/>
        <s v="1G-L25"/>
        <s v="1G-L26"/>
        <s v="1G-L27"/>
        <s v="1L-L1"/>
        <s v="1L-L2"/>
        <s v="1L-L3"/>
        <s v="1L-L4"/>
        <s v="1L-L5"/>
        <s v="1L-L6"/>
        <s v="1L-L7"/>
        <s v="1L-L8"/>
        <s v="1L-L11"/>
        <s v="1L-L12"/>
        <s v="1L-L13"/>
        <s v="1L-L14"/>
        <s v="1L-L15"/>
        <s v="1L-L16"/>
        <s v="1L-L17"/>
        <s v="1L-L18"/>
        <s v="1L-L19"/>
        <s v="1L-L20"/>
        <s v="1L-L21"/>
        <s v="1L-L22"/>
        <s v="1L-L25"/>
        <s v="1L-L26"/>
        <s v="1L-L28"/>
        <s v="1L-L29"/>
        <s v="1L-L30"/>
        <s v="1L-L31"/>
        <s v="1L-L32"/>
        <s v="1L-L33"/>
        <s v="1L-L34"/>
        <s v="1L-L37"/>
        <s v="1L-L38"/>
        <s v="1L-L39"/>
        <s v="1L-L40"/>
        <s v="1L-L41"/>
        <s v="1L-L42"/>
        <s v="1L-L43"/>
        <s v="1L-L44"/>
        <s v="1L-L45"/>
        <s v="1L-L50"/>
        <s v="1L-L51"/>
        <s v="1L-L53"/>
        <s v="1L-L54"/>
        <s v="1L-L55"/>
        <s v="1L-L56"/>
        <s v="1L-L57"/>
        <s v="1L-L58"/>
        <s v="1L-L59"/>
        <s v="1L-L60"/>
        <s v="1L-L61"/>
        <s v="1L-L62"/>
        <s v="1L-L63"/>
        <s v="1L-L70"/>
        <s v="1L-L71"/>
        <s v="1L-L72"/>
        <s v="1L-L73"/>
        <s v="1L-L74"/>
        <s v="1L-L75"/>
        <s v="2A-L1"/>
        <s v="2A-L3"/>
        <s v="2A-L4"/>
        <s v="2A-L6"/>
        <s v="2A-L9"/>
        <s v="2A-L10"/>
        <s v="2A-L11"/>
        <s v="2A-L13"/>
        <s v="2A-L14"/>
        <s v="2A-L15"/>
        <s v="2A-L16"/>
        <s v="2A-L17B"/>
        <s v="2A-L17"/>
        <s v="2A-L18"/>
        <s v="2A-L19"/>
        <s v="2A-L20"/>
        <s v="2A-L22"/>
        <s v="2A-L23"/>
        <s v="2A-L24"/>
        <s v="2A-L25"/>
        <s v="2A-L26"/>
        <s v="2A-L27"/>
        <s v="2A-L28"/>
        <s v="2A-L29"/>
        <s v="2A-L33"/>
        <s v="2B-L1"/>
        <s v="2B-L3"/>
        <s v="2B-L4"/>
        <s v="2B-L5"/>
        <s v="2B-L6"/>
        <s v="2B-L7"/>
        <s v="2B-L8"/>
        <s v="2B-L10"/>
        <s v="2B-L11"/>
        <s v="2B-L12"/>
        <s v="2B-L14"/>
        <s v="2B-L15"/>
        <s v="2B-L17"/>
        <s v="2B-L17B"/>
        <s v="2B-L18"/>
        <s v="2B-L19"/>
        <s v="2B-L20"/>
        <s v="2B-L26"/>
        <s v="2B-L28"/>
        <s v="2B-L29"/>
        <s v="2B-L30"/>
        <s v="2B-L33"/>
        <s v="2B-L34"/>
        <s v="2B-L36"/>
        <s v="2C-L1"/>
        <s v="2C-L2"/>
        <s v="2C-L4"/>
        <s v="2C-L6"/>
        <s v="2C-L9"/>
        <s v="2C-L10"/>
        <s v="2C-L11"/>
        <s v="2C-L12"/>
        <s v="2C-L14"/>
        <s v="2C-L15"/>
        <s v="2C-L16"/>
        <s v="2C-L17"/>
        <s v="2C-L19"/>
        <s v="2C-L20"/>
        <s v="2C-L21"/>
        <s v="2C-L23"/>
        <s v="2C-L25"/>
        <s v="2C-L26"/>
        <s v="2C-L28"/>
        <s v="2C-L29"/>
        <s v="2C-L30"/>
        <s v="2C-L31"/>
        <s v="2C-L32"/>
        <s v="2C-L33"/>
        <s v="2C-L35"/>
        <s v="2C-L36"/>
        <s v="2C-L37"/>
        <s v="2C-L38"/>
        <s v="2C-L39"/>
        <s v="2C-L40"/>
        <s v="2C-L42"/>
        <s v="2C-L48"/>
        <s v="2C-L50"/>
        <s v="3A-L2"/>
        <s v="3A-L4"/>
        <s v="3A-L5"/>
        <s v="3A-L6"/>
        <s v="3A-L8"/>
        <s v="3A-L9"/>
        <s v="3A-L10"/>
        <s v="3A-L11"/>
        <s v="3A-L12"/>
        <s v="3A-L14"/>
        <s v="3A-L15"/>
        <s v="3A-L16"/>
        <s v="3A-L18"/>
        <s v="3A-L19"/>
        <s v="3A-L22"/>
        <s v="3A-L23"/>
        <s v="3A-L24"/>
        <s v="3A-L26"/>
        <s v="3A-L27"/>
        <s v="3A-L28"/>
        <s v="3A-L31"/>
        <s v="3A-L32"/>
        <s v="3A-L33"/>
        <s v="3A-L35"/>
        <s v="3A-L36"/>
        <s v="3A-L37"/>
        <s v="3A-L39"/>
        <s v="3B-L3"/>
        <s v="3B-L4"/>
        <s v="3B-L8"/>
        <s v="3B-L8B"/>
        <s v="3B-L11"/>
        <s v="3B-L12"/>
        <s v="3B-L14"/>
        <s v="3B-L16"/>
        <s v="3B-L26"/>
        <s v="3B-L31"/>
        <s v="3B-L35"/>
        <s v="3B-L41"/>
        <s v="3E-L4"/>
        <s v="3E-L10"/>
        <s v="3E-L11"/>
        <s v="3E-L12"/>
        <s v="3E-L13"/>
        <s v="3E-L15"/>
        <s v="3E-L20"/>
        <s v="3E-L25"/>
        <s v="3E-L35"/>
        <s v="3E-L36"/>
        <s v="3E-L37"/>
        <s v="3E-L38"/>
        <s v="3E-L39"/>
        <s v="4A-1-L1"/>
        <s v="4A-2-L2"/>
        <s v="4A-3-L3"/>
        <s v="4A-5-L5"/>
        <s v="4A-7-L7"/>
        <s v="4A-8-L8"/>
        <s v="4A-9-L9"/>
        <s v="4B-10-L10"/>
        <s v="4B-11-L11"/>
        <s v="4B-12-L12"/>
        <s v="4B-13-L13"/>
        <s v="4B-14-L14"/>
        <s v="4B-15-L15"/>
        <s v="4B-17-L17"/>
        <s v="4B-18-L18"/>
        <s v="4C-19-L19"/>
        <s v="4C-20- L20"/>
        <s v="4C-21-L21"/>
        <s v="4C-22- L22"/>
        <s v="4C-23- L23"/>
        <s v="4C-24- L24"/>
        <s v="4C-25- L25"/>
        <s v="4C-33- L33"/>
        <s v="4C-37- L37"/>
        <s v="4C-38- L38"/>
        <s v="4C-39- L39"/>
        <s v="4D-40- L40"/>
        <s v="4D-41-L41"/>
        <s v="4D-42- L42"/>
        <s v="4D-43- L43"/>
        <s v="4D-44- L44"/>
        <s v="4D-45- L45"/>
        <s v="4D-46- L46"/>
        <s v="4D-47- L47"/>
        <s v="1A-L5-1"/>
        <s v="1A-L5-3"/>
        <s v="1A-L55-2"/>
        <s v="1A-L55-3"/>
        <s v="1A-L55-4"/>
        <s v="1D02"/>
        <s v="1F-L1-2"/>
        <s v="1F-L3 2"/>
        <s v="1F-L4 2"/>
        <s v="1A-L5-2"/>
        <s v="1A-L7"/>
        <s v="1A-L7B"/>
        <s v="1A-L11B"/>
        <s v="1A-L27"/>
        <s v="1A-L49"/>
        <s v="1A-L52"/>
        <s v="1A-L55-1"/>
        <s v="1A-L58"/>
        <s v="1B-L2"/>
        <s v="1B-L9"/>
        <s v="1E-L1"/>
        <s v="1F-L7"/>
        <s v="1F-L32"/>
        <s v="1F-L33"/>
        <s v="1L-L10"/>
        <s v="1L-L47"/>
        <s v="1L-L48"/>
        <s v="1L-L52"/>
        <s v="1L-L69"/>
        <s v="2A-L7"/>
        <s v="2B-L2"/>
        <s v="2B-L9"/>
        <s v="2B-L21"/>
        <s v="2B-L22"/>
        <s v="2C-L43"/>
        <s v="3A-L38"/>
        <s v="3B-L28"/>
        <s v="4A-4-L4"/>
        <s v="4B-16-L16"/>
        <s v="HOTEL"/>
        <s v="1B-L1"/>
        <s v="1B-L6"/>
        <s v="1B-L28"/>
        <s v="1B-L32"/>
        <s v="1F-L8"/>
        <s v="1L-L24"/>
        <s v="2C-L27"/>
        <s v="3E-L6"/>
        <s v="3E-L7"/>
        <s v="3E-L14"/>
        <s v="1B-L8"/>
        <s v="1F-L23"/>
        <s v="1G-L13"/>
        <s v="2A-L30"/>
        <s v="2B-L13"/>
        <s v="3B-L5"/>
        <s v="3E-L37-1"/>
        <s v="3E-L38-1"/>
        <s v="3E-L39-1"/>
        <s v="1F-L1B"/>
        <s v="1A-L28"/>
        <s v="1A-L30B"/>
        <s v="1A-L36"/>
        <s v="1A-L36B"/>
        <s v="1B-L7"/>
        <s v="1E-L11"/>
        <s v="3B-L36"/>
        <s v="1F-L26"/>
        <s v="1L-L67"/>
        <s v="1L-L68"/>
        <s v="2C-L44"/>
        <s v="4B-12- L12"/>
        <s v="4B-13- L13"/>
        <s v="4B-14- L14"/>
        <s v="4B-15- L15"/>
        <s v="4B-17- L17"/>
        <s v="4B-18- L18"/>
        <s v="4C-19- L19"/>
        <s v="4C-21- L21"/>
        <s v="4D-41- L41"/>
        <s v="1L-L9"/>
        <s v="1A-33B"/>
      </sharedItems>
    </cacheField>
    <cacheField name="NOMBRE" numFmtId="0">
      <sharedItems count="358">
        <s v="GRACIELA PRIORI"/>
        <s v="MIGUEL SOSTRES"/>
        <s v="TRISTAN BRIANO"/>
        <s v="Esteban Marcelo CHAMS"/>
        <s v="CARLOS RENE RODRIGUEZ"/>
        <s v="CLAUDIO SPERANZA"/>
        <s v="RAFAEL BALTAZAR FLORES/TERESA MI—ONES"/>
        <s v="GERARDO PAZ"/>
        <s v="DANIEL MARGULIES"/>
        <s v="ROLF MEIJER WERNER"/>
        <s v="Rafael Augusto COELHO; Agustina BOMBARDO UDABE"/>
        <s v="ARIEL LUDUE—A"/>
        <s v="ARIEL AKERMAN"/>
        <s v="Nelson Damian Duboscq"/>
        <s v="Mauro Hernan Landeira"/>
        <s v="VALERIA BOHORQUEZ"/>
        <s v="Jorge Enrique Bosch/Susana Beatriz Goncalves"/>
        <s v="JAIME CHMEA"/>
        <s v="PILAR MAYORAL"/>
        <s v="ALFREDO CASTIGLIA"/>
        <s v="BANCO MACRO"/>
        <s v="ARIEL AKERMAN - SEBASTAN JANON"/>
        <s v="Gisela CANIEVSKY"/>
        <s v="BIAU DANIEL/CRISTALDO MABEL"/>
        <s v="MIGUEL PEREIRA L´PEZ"/>
        <s v="SEBASTIAN LAUSI"/>
        <s v="Luis Enrique Landini"/>
        <s v="PABLO GARCIA NAVARRO"/>
        <s v="ALFRED GLASSEL"/>
        <s v="IDA MABEL ZAPPALA (GABRIEL GAUNA APODER)"/>
        <s v="MARIANA VALOTTA"/>
        <s v="PABLO VERA PINTO"/>
        <s v="AGUSTÕN GIMENEZ/FERNANDA ARCURI"/>
        <s v="FRANCO BORDONI"/>
        <s v="CARLOS ALBERTO MATUK."/>
        <s v="Emiliano VOLPE"/>
        <s v="ANDREW CUMMINS"/>
        <s v="MARTIN PEUSNER"/>
        <s v="ADRIAN PYLINSKI"/>
        <s v="GLADYS NORMA AGUIRRE"/>
        <s v="FOUINE VALERIA"/>
        <s v="OSCAR MARC"/>
        <s v="ELEONORA NAZAR ANCHORENA"/>
        <s v="PABLO LIJTZTAIM"/>
        <s v="GEORGETTE HANNA - SANTIAGO VILARO"/>
        <s v="EUGENIA GIBBONS"/>
        <s v="SAN EMILIO SCA"/>
        <s v="Ruth Marina Martini"/>
        <s v="OSCAR BAREIRO"/>
        <s v="PODRZAJ - PODRZAJ"/>
        <s v="MARCIAL CARBALLAL"/>
        <s v="GIMENEZ ALFREDO FERNANDO"/>
        <s v="CLAUDIO VICENTE LOPEZ"/>
        <s v="VICTORIA ANGELA CIPPONERI"/>
        <s v="Hector Daniel CAZZASA/Zulema Amelia LEFEVRE"/>
        <s v="MORA DELGADO"/>
        <s v="LUCIANO POMPONIO"/>
        <s v="Victor Walter Fuentes/Mariana Paola Tuya"/>
        <s v="EMILY TELO"/>
        <s v="CHRISTIAN ANDR…S NARA/CABALLERO NATALIAL"/>
        <s v="FRANCO - SUEIRO"/>
        <s v="AGROPECUARIA EL BAYITO S.A."/>
        <s v="DIEGO MUFFATTI"/>
        <s v="PAUL SIMON FITZPATRICK/IRAZU CARINA LORE"/>
        <s v="OSCAR BALLESTER"/>
        <s v="DANIEL MANZINI"/>
        <s v="MONICA MARTINEZ"/>
        <s v="ESTEBAN CORSO"/>
        <s v="SEBASTI£N CHU"/>
        <s v="MATIAS CORTIJO"/>
        <s v="MARIA ISABEL ABULIAk"/>
        <s v="JUAN MANUEL GALLEGO"/>
        <s v="TOMAS BELLO"/>
        <s v="LUCAS MORANDO DELGADO"/>
        <s v="LUIS LOSADA"/>
        <s v="FERNANDO ZUBILLAGA"/>
        <s v="MARCELO MARISCOTTI"/>
        <s v="ROBERTO BRIGNONE"/>
        <s v="ALEJANDRO CESNIK"/>
        <s v="ENRIQUE BENITEZ CRUZ"/>
        <s v="Daniel Alejandro Mesego"/>
        <s v="Daniel Oscar BLANCO; Silvia Santa LUS"/>
        <s v="ROMINA RONDINONE"/>
        <s v="Carlos Leonardo LOIRA"/>
        <s v="GUSTAVO QUETTO"/>
        <s v="FRANCISCO PUIGGARI"/>
        <s v="PAZ NASTA"/>
        <s v="NATALIA GANEM"/>
        <s v="Federico Orlando Garro/Erica Gisela Nissen"/>
        <s v="RUBEN DANIEL KOVACH"/>
        <s v="SERGIO ELBIO CANTON/ SILVIA MARIA KINDERKNECHT"/>
        <s v="JAIME FRANCISCO MANTE"/>
        <s v="RICARDO MURTAGH"/>
        <s v="FIDUCIA CAPITAL"/>
        <s v="HAEDO - SUEIRO"/>
        <s v="TORIBIO ACHAVAL"/>
        <s v="JUAN SALERNO"/>
        <s v="SCHETTINO SERGIO"/>
        <s v="MARÕA JOS… SPINELLI -ESTANCIA VILLA MARI"/>
        <s v="MOUSALLI ELIAS RUBEN"/>
        <s v="SEBASTI£N PAREJA"/>
        <s v="SERGIO ZAMBIAZZO"/>
        <s v="ESQUERDO MAXIMILIANO"/>
        <s v="EDUARDO JORD£"/>
        <s v="SEBASTIAN TORRILLAS"/>
        <s v="ELSA MUSTICHIO"/>
        <s v="HELENA CROUZEL"/>
        <s v="BAUTISTA HEGUY"/>
        <s v="PAUL DOCHERTY"/>
        <s v="DAMIAN LOPO"/>
        <s v="CRISTINA RICCIARDI"/>
        <s v="Gustavo Alberto Ramon GONZALEZ"/>
        <s v="ARATA Y ASOCIADOS"/>
        <s v="FLAVIO THIER"/>
        <s v="FABIANA MARCELA BA—A/PAPALEO MARCELO DAN."/>
        <s v="DANIEL FERN£NDEZ BAR”N"/>
        <s v="CESAR FERNANDO CARDALDA"/>
        <s v="FERNANDO CAFFA"/>
        <s v="CYNTHIA ANDREA CULAK"/>
        <s v="MARIO DANIELE"/>
        <s v="VICTOR DURAN"/>
        <s v="C…SAR CARDALDA"/>
        <s v="PABLO RESNIK"/>
        <s v="CECILIA CALVANI"/>
        <s v="MARIELA CHOUZA (EN SUCESI”N)"/>
        <s v="Nancy Beatriz Esquivel"/>
        <s v="ANABELA DONADEO"/>
        <s v="Jonathan Alex DERMAN ; Cynthia Carolina BASSO"/>
        <s v="JULI£N DE VITO"/>
        <s v="PABLO MARTÌN"/>
        <s v="BEATRIZ COSTA"/>
        <s v="Stuto Melisa/Bosso Matías Leonel"/>
        <s v="Ramirez Silvia Patricia"/>
        <s v="JOSE SANTOS RETAMOZO CACERES"/>
        <s v="Maria Itari Muzzapappa / Santiago Carballo"/>
        <s v="Balaza Luz Marisol / Fernando Eduardo Galdos"/>
        <s v="DANIELA PEREYRA"/>
        <s v="GASTON DAMIAN SERRA/ JAVIER OMAR LOPEZ"/>
        <s v="DANIELE, Mario Domingo/ GIORDANO LERENA Maria del Rocio"/>
        <s v="Emiliano Volpe y GEOPOLIS S.A."/>
        <s v="TORSTEN / DIRK SCHALL"/>
        <s v="Anabel Carla BRUSCHINI"/>
        <s v="Gustavo Enrique Daniel Moran"/>
        <s v="CAMILA PARDO ARGERICH"/>
        <s v="ALEJANDRO DAROUICHE"/>
        <s v="Matias Alejandro Perasso/Guadalupe Agustin"/>
        <s v="DIEGO SOLERO"/>
        <s v="BLANCO MONICA P/BERTOLOTTO CLAUDIO A."/>
        <s v="ROSANA JUDITH CHORUZY"/>
        <s v="MARCELA GUERRA"/>
        <s v="LORENTE MARCELA"/>
        <s v="FERNANDO NICOSIA"/>
        <s v="Daniel Bernardo RUIZ"/>
        <s v="Hernan Javier PIROLO"/>
        <s v="RODOLFO CELEDON"/>
        <s v="XIMENA HUAMAN CALATAYUD"/>
        <s v="LUCIANO MAZZEO/BELUSSI CARLA"/>
        <s v="ANDREA MARIANA ORTIGOZA"/>
        <s v="GRACIELA BETINA GIL PIZARRO"/>
        <s v="GARRITANO VERONICA Y OT."/>
        <s v="CARLOS MOLTONI"/>
        <s v="LUCÕA PARENTE"/>
        <s v="Miraglia Claudia Beatriz"/>
        <s v="SOCIEDAD PETROCENTAURI (Gabriel Fabian RADZIUSZ)"/>
        <s v="SOSA MENDOZA"/>
        <s v="OSVALDO RAUL PICCININI"/>
        <s v="NORMA CLORINDA GOMEZ"/>
        <s v="MANUEL ANGEL RODRIGUEZ"/>
        <s v="MARTA MARTINEZ OLIVARES"/>
        <s v="SANTIAGO PESSINA"/>
        <s v="Perdomo Acevedo, Juan Eduardo/Montes Paula Andrea"/>
        <s v="GUILLERMO MACERA"/>
        <s v="MARISA CECILIA RODRIGUEZ,"/>
        <s v="Juan Bautista Carballo/ Maria Martina Carballo"/>
        <s v="MARCELO LUIS VOLPE"/>
        <s v="LORENA YAMILA CANDIDO/FERNANDEZ CLAUDIO"/>
        <s v="GABRIEL MICHELOUD"/>
        <s v="ANABELLA BLANCO"/>
        <s v="ANA MARIA COLOMBO"/>
        <s v="Daniel Eduardo Lifschitz/ Fabiana Alejandra Maneiro"/>
        <s v="FABI£N BURGOS"/>
        <s v="MARIANO SAENZ"/>
        <s v="PATRICIA TARABINI"/>
        <s v="MANTE JAIME FRANCISCO"/>
        <s v="MIGUEL PEREIRA L”PEZ"/>
        <s v="Patrico Ezequiel KOLKER"/>
        <s v="EZEQUIEL BRAHIN"/>
        <s v="JUAN CARLOS MELIA"/>
        <s v="EDUARDO CANTELOUP"/>
        <s v="SANTIAGO BELAUSTEGUI"/>
        <s v="EDGARDO PAOLILLO"/>
        <s v="COPPARI ALEJANDRO"/>
        <s v="NELDO GARCIA"/>
        <s v="CASASOLA GABRIEL"/>
        <s v="ADRIANA LOPEZ - ALBERTO RANGONI"/>
        <s v="FABIAN CARBALLO"/>
        <s v="JORGELINA AIRALDI"/>
        <s v="LAURA REITER - SHEILA TRUCCO"/>
        <s v="CHRISTOPH MARQUARDT"/>
        <s v="RICARDO MARKOUS"/>
        <s v="GUILLERMO VILAS"/>
        <s v="MARIA ANGELA MENENDEZ"/>
        <s v="GUILLERMO A.SANTANA MACKINLAY/PATRICIA A.MAKIN"/>
        <s v="Jaime Andrés Santana Mackinlay/ Joseﬁna Saenz de Regadera"/>
        <s v="MAXIMILIANO ORDUÑA"/>
        <s v="JORGE TABOADA"/>
        <s v="ADRIANA LUZZETTI"/>
        <s v="EDUARDO SOTO"/>
        <s v="Angeles Maria ROSSELLO"/>
        <s v="SILVIA ALICIA MAO"/>
        <s v="OSVALDO DEMATTIA"/>
        <s v="Agustin Calcagno"/>
        <s v="MAURO ALEJANDRO CORINALDESI/ CAROLINA RODRIGUEZ"/>
        <s v="ANA ELIZABETH VILDOZA"/>
        <s v="PIANO Adriana Estela"/>
        <s v="NATALIA FLORIDIA"/>
        <s v="ANDREA LORENA TUBIO"/>
        <s v="FABIO JUAN LAPALMA/FERNANDEZ MARIA CLAUD"/>
        <s v="ESTEBAN MELE"/>
        <s v="SEBASTIAN PRUNEDA"/>
        <s v="LEANDRO FRANCISCO PALAORO/PALAORO ANA JU"/>
        <s v="Edgardo Carlos Roberto SCHMIDT"/>
        <s v="ENRIQUE GEORGE ADROVER"/>
        <s v="Walter Alejandro Buchar"/>
        <s v="Agustín Eugenio SERENELLINI"/>
        <s v="Federico TUBIO"/>
        <s v="LORENA BORNIEGO"/>
        <s v="Emanuel Fernandez Paz / Maria Marcela Lagostena"/>
        <s v="PABLO MAZZONI"/>
        <s v="HERMO MONICA"/>
        <s v="GABRIEL CASASOLA"/>
        <s v="JOSE ALBERTO CALELLO Y DOMINGO DAMIAN CA"/>
        <s v="ARIEL BURGOS"/>
        <s v="Maria Florencia PRIETO/Exequiel Norberto ZAPPALA"/>
        <s v="LILIANA INES GONELLA"/>
        <s v="DANIEL CALLISTI"/>
        <s v="LUCAS GABRIEL BRIGANDO/SANTIAGO CARNERO"/>
        <s v="HORACIO VERA C£CERES"/>
        <s v="CHRISTIAN GARIBALDI"/>
        <s v="MATIAS VIVA"/>
        <s v="DIEGO VARAS"/>
        <s v="Nicolas Daniel Martinez"/>
        <s v="Bazo Sandra Gabriela"/>
        <s v="MARIANA SOLEDAD PE—A/ACU—A GUSTAVO HERN"/>
        <s v="FEDERICO MOCKEL"/>
        <s v="JUAN CRUZ SOUTO"/>
        <s v="CAIRO JOSE LUIS"/>
        <s v="PODRZAJ , ANTONIO"/>
        <s v="PODRZAJ MIGUEL"/>
        <s v="HERN£N YOHMA"/>
        <s v="JUAN PABLO PITTALUGA"/>
        <s v="DAPESOL."/>
        <s v="ANDR…S ROMERO"/>
        <s v="ESTEBAN VILLAR"/>
        <s v="SOBRINO EUGENIA (EN QUIEBRA)"/>
        <s v="DANIEL VALENTINI"/>
        <s v="ROBERTO CABRERA"/>
        <s v="MARA FERNANDEZ"/>
        <s v="ROMA FERNANDO"/>
        <s v="EDUARDO RAMOS - YARD BACK"/>
        <s v="STELLA MORALES"/>
        <s v="JORGE FRAGA"/>
        <s v="ALEJANDRO EDUARDO ROMERO"/>
        <s v="MARÕA JOS… SPINELLI"/>
        <s v="CAROLINA VAN DER MEULEN"/>
        <s v="RAUL GORLERO IGLESIAS"/>
        <s v="LWLYC"/>
        <s v="MARIA BELEN SAIN"/>
        <s v="WESTON MILLONES / VICTORIA RIVERO"/>
        <s v="ORGANIZACION RACIONAL DE ENERGIAS LIMPIAS S.A."/>
        <s v="Cristian Javier Bicerne"/>
        <s v="JAVIER ARCAPALO"/>
        <s v="KATRIN MAKULLA"/>
        <s v="OCAMPO / ARCAPALO"/>
        <s v="FIDEICOMISO VILLA MARIA"/>
        <s v="CARLOS MANZI"/>
        <s v="Victoria Bas"/>
        <s v="Victoria Gobbi"/>
        <s v="LA ESPERANZA/DAMIAN LOPO"/>
        <s v="SERGIO KAUFMAN"/>
        <s v="GIMENEZ JULIAN"/>
        <s v="LA ESPERANZA"/>
        <s v="AGUSTIN ESTRADA / PADIMOL"/>
        <s v="Rosana Valeria Gonzalez"/>
        <s v="VOLIA PROMENADE SRL"/>
        <s v="LAURA LUJAN MORA—A"/>
        <s v="LAS INDIAS SRL"/>
        <s v="INGRID GUOZDEN"/>
        <s v="AGUSTINA GUOZDEN"/>
        <s v="LUIS ESPOSITO"/>
        <s v="SENLLE SEIF SEBASTIAN/OLAVARRIA NATALIA"/>
        <s v="DARIO CERVINI/LORIA ALEJANDRA"/>
        <s v="SERGIO ELBIO CANTON"/>
        <s v="Diego Francisco Diaz"/>
        <s v="Lucas Esteban Molina"/>
        <s v="GUY MERISON"/>
        <s v="PACE D/GIMENEZ J/PACE V/COPPARI A/CAPC"/>
        <s v="EZEQUIEL ENRRIQUE GONZALES DE LA FUENTE HARTENST"/>
        <s v="ALDO GABRIEL NIEVAS"/>
        <s v="Guadalupe Jazmin CHAMS"/>
        <s v="MARIANA VOLPELLIER"/>
        <s v="OMAR LEONARDO RODRIGUEZ DE PIAN/FUSCO S."/>
        <s v="RAM”N RIONDA"/>
        <s v="TERESA TANCO"/>
        <s v="IGNACIO YGARTUA"/>
        <s v="FEDERICO COLUCCI"/>
        <s v="Hugo Gaston RONDA"/>
        <s v="SAMANTHA WAHNON"/>
        <s v="Jorge Delaportas"/>
        <s v="FERNANDO WEHT"/>
        <s v="ALEJO MARTIN JUDEZ Y PLATINI MARIELA"/>
        <s v="Ever Antonio Zarate"/>
        <s v="GENTILE PEDRO/CAROLINA/ERICA/ROMINA"/>
        <s v="ROMINA - ERICA - CAROLINA - PEDRO GENTIL"/>
        <s v="LAURA HERMIDA"/>
        <s v="MARIANO ALBERTO VALENTINO/PAULA NATALIA MORENO"/>
        <s v="YANINA VALERIA BERNINSON"/>
        <s v="EMILIANO AVETRANI - PABLO AVETRANI"/>
        <s v="ALEJANDRO PUEYRRED”N"/>
        <s v="JULIAN FERNANDEZ SKAPIN/ JULIANA TORRES IADAROLA"/>
        <s v="ROBERTO BERASATEGUI"/>
        <s v="PABLO MARCELO ROMERO SCHMID"/>
        <s v="AMERICO ALFREDO SANTI"/>
        <s v="JUAN AGUSTÕN GARCÕA ARGIBAY"/>
        <s v="Roberto Ezequiel SANTAMARIA ; Tamara Eliana RODRIGUEZ BIANCHI"/>
        <s v="BERARDO-LUCCHESI"/>
        <s v="Damián Pace"/>
        <s v="HOTEL ESTANCIA VILLA MARIA (SOLITARIO M)"/>
        <s v="Ariel Arnoldo Abramovich"/>
        <s v="FEDERICO BUNSOW"/>
        <s v="FERNANDO JASNIS"/>
        <s v="Angel Federico BUNSOW / Maria Paula DE LUCA"/>
        <s v="BISCAYNE SERVICIOS SA"/>
        <s v="Hernan Deferrari"/>
        <s v="JOSE BALATTI"/>
        <s v="JOSEPH HARPER"/>
        <s v="CHRYNIEWIECKI DAMIAN"/>
        <s v="EDUARDO HIRSH"/>
        <s v="Vicente DE MOLA"/>
        <s v="GUSTAVO FERREIROS"/>
        <s v="ARCE VIVIANA MARIELA"/>
        <s v="RODRIGUEZ LEONARDO"/>
        <s v="Martin Andres RODE"/>
        <s v="CARINA MOLOZAJ"/>
        <s v="DANIEL OSVALDO BENITES/GONZALEZ NOELIA"/>
        <s v="GEOPOLIS S.A."/>
        <s v="Federico Carlos SCHMIDT"/>
        <s v="Anibal Ricardo BARONE"/>
        <s v="WALTER GALLO"/>
        <s v="IGNACIO MANUEL KORNZAFT"/>
        <s v="SEBASTIAN NICOLAS DE SIMONE/NATALIA AGUSTINA OBANDO"/>
        <s v="PABLO ANDRES MONTESANO"/>
        <s v="Vivian Garcia Navarro"/>
        <s v="NAPOLITANO JAVIER"/>
        <s v="Maria Rosa DUARTE"/>
        <s v="PAULA VAZQUEZ"/>
        <s v="Susana Olga LAGOS"/>
        <s v="ROWING SA"/>
      </sharedItems>
    </cacheField>
    <cacheField name="CONCEPTO" numFmtId="0">
      <sharedItems count="8">
        <s v="Ajustes"/>
        <s v="Canon de obra"/>
        <s v="Plan de pago"/>
        <s v="Reservas"/>
        <s v="Gastos particulares"/>
        <s v="Cancelación total de deuda e intereses"/>
        <s v="Multas"/>
        <s v="Devolución dinero"/>
      </sharedItems>
    </cacheField>
    <cacheField name="DETALLE" numFmtId="0">
      <sharedItems containsBlank="1" count="120">
        <s v="Boniﬁcacion por pago en termino"/>
        <m/>
        <s v="Gasto extrajudicial"/>
        <s v="Plan de pago unidad. Cuota 10 de 17"/>
        <s v="Reserva Club House Hipico 24/11 - 11 a 17 horas"/>
        <s v="Finalización de obra"/>
        <s v="Tarjeta adicional de ingreso"/>
        <s v="Plan de pago unidad. Cuota 4 de 10"/>
        <s v="Interes por Plan de Pago"/>
        <s v="Ajuste por error en liquidacion del mes anterior"/>
        <s v="Tacho de basura"/>
        <s v="Conformación plan de pago en 12 cuotas"/>
        <s v="Plan de pago unidad. Cuota 1 de 12"/>
        <s v="Conformación plan de pago en 6 cuotas"/>
        <s v="Plan de pago unidad. Cuota 1 de 6"/>
        <s v="Plan de pago unidad. Cuota 5 de 5"/>
        <s v="Cerco en malas condiciones"/>
        <s v="Por cancelación de reserva del House Hipico"/>
        <s v="Visado de plano"/>
        <s v="Reserva Club House Hipico (3)"/>
        <s v="Plan de pago unidad. Cuota 7 de 14"/>
        <s v="Canon de pileta"/>
        <s v="Plan de pago unidad. Cuota 11 de 17"/>
        <s v="Exceso de velocidad"/>
        <s v="Exceso de velocidad (2)"/>
        <s v="Plan de pago unidad. Cuota 5 de 10"/>
        <s v="Reserva Club House Hipico 15/04 - 18 a 23 horas"/>
        <s v="Plan de pago unidad. Cuota 2 de 12"/>
        <s v="Exceso de velocidad (3)"/>
        <s v="Plan de pago unidad. Cuota 2 de 6"/>
        <s v="Reserva Club House Hipico 4/03 - 11 17 horas"/>
        <s v="Reserva Club House Hipico 4/03 - 11 a 17 horas"/>
        <s v="Material fuera de acopio"/>
        <s v="Cerco en malas condiciones. Residuos de obra"/>
        <s v="Reserva Club House Hipico 12/03 - 11 a 17 horas"/>
        <s v="Reserva Club House Hipico 11/03 - 18 a 23 horas"/>
        <s v="Reserva Club House Hipico 03/09 - 11 a 17 horas"/>
        <s v="Volquete en lugar no autorizado"/>
        <s v="Conduccion impudente"/>
        <s v="Devolución de reserva"/>
        <s v="Devolución canon de obra"/>
        <s v="Residuos de obra"/>
        <s v="Reserva Club House Hipico 05/03 - 11 a 17 horas"/>
        <s v="Reserva Club House Hipico 11/03 - 11 a 17 horas"/>
        <s v="Cerco no reglamentario"/>
        <s v="Plan de pago unidad. Cuota 8 de 14"/>
        <s v="Cancelación plan de pago"/>
        <s v="Exceso de velocidad (5)"/>
        <s v="Animal suelto"/>
        <s v="Reserva Club House Hipico 21/03 - 11 a 17 horas"/>
        <s v="Pasto alto"/>
        <s v="Canon de obra"/>
        <s v="Plan de pago unidad. Cuota 12 de 17"/>
        <s v="Reserva Club House Hipico 22/04 - 11 a 17 horas"/>
        <s v="Reserva Club House Hipico 22/04 - 18 a 23 horas"/>
        <s v="Plan de pago unidad. Cuota 6 de 10"/>
        <s v="Falta de cerco de obra reglamentario"/>
        <s v="Plan de pago unidad. Cuota 3 de 12"/>
        <s v="Plan de pago unidad. Cuota 3 de 6"/>
        <s v="Reserva Club House Hipico 20/05 - 11 a 17 horas"/>
        <s v="Inicio de obra"/>
        <s v="Reserva Club House Hipico 24/09 - 11 a 23 horas"/>
        <s v="Reserva Club House Hipico 02/09 - 18 a 23 horas"/>
        <s v="Reserva Club House Hipico 02/05 - 11 a 23 horas"/>
        <s v="Infraccion al reglamento de convivencia"/>
        <s v="Cerco en malas condiciones. Orden y limpieza"/>
        <s v="Plan de pago unidad. Cuota 9 de 14"/>
        <s v="Reserva Club House Hipico 05/03 - 18 a 23 horas"/>
        <s v="Boniﬁcación por pago en término"/>
        <s v="Plan de pago unidad. Cuota 13 de 17"/>
        <s v="Reserva Club House Hipico"/>
        <s v="Plan de pago unidad. Cuota 7 de 10"/>
        <s v="Multa por conducción imprudente al 50%"/>
        <s v="Multa por exceso de velocidad al 50%"/>
        <s v="Plan de pago unidad. Cuota 4 de 12"/>
        <s v="Exceso de velocidad (4)"/>
        <s v="Plan de pago unidad. Cuota 4 de 6"/>
        <s v="Cancelación por pago total"/>
        <s v="Reserva Club House"/>
        <s v="Reserva Club House Hipico 16/04 y 15/05"/>
        <s v="Plan de pago unidad. Cuota 10 de 14"/>
        <s v="Ajuste de expensa"/>
        <s v="Plan de pago unidad. Cuota 14 de 17"/>
        <s v="Seguridad Adicional"/>
        <s v="Plan de pago unidad. Cuota 8 de 10"/>
        <s v="Reserva Club House Hipico 24/06 - 11 a 17 horas"/>
        <s v="Plan de pago unidad. Cuota 5 de 12"/>
        <s v="Plan de pago unidad. Cuota 5 de 6"/>
        <s v="Cerco en malas condiciones (2)"/>
        <s v="Restos de material fuera de obra"/>
        <s v="Vehiculo estacionado y descargando en lote lindero"/>
        <s v="Plan de pago unidad. Cuota 11 de 14"/>
        <s v="Servicio de seguridad adicional 15/04"/>
        <s v="Servicio de seguridad adicional 22/04"/>
        <s v="Exceso de velocidad (10)"/>
        <s v="Plan de pago unidad. Cuota 15 de 17"/>
        <s v="Reserva Club House Hipico 17/09 - 11 a 17 horas"/>
        <s v="Plan de pago unidad. Cuota 9 de 10"/>
        <s v="Boniﬁcacion no imputada"/>
        <s v="Falta de rampa reglamentaria"/>
        <s v="Pago mal imputado a favor del lote"/>
        <s v="Reserva Club House Hipico 02/07 - 11 a 17 horas"/>
        <s v="Reserva Club House Hipico 16/07 - 11 a 17 horas"/>
        <s v="Reserva Club House Hipico 12/08 - 11 a 17 horas"/>
        <s v="Plan de pago unidad. Cuota 12 de 14"/>
        <s v="Reserva Club House Hipico 05/08 - 11 a 17 horas"/>
        <s v="Plan de pago unidad. Cuota 6 de 6"/>
        <s v="Exceso de velocidad (9)"/>
        <s v="Plan de pago unidad. Cuota 16 de 17"/>
        <s v="Servicio de seguridad adicional 24/06"/>
        <s v="Plan de pago unidad. Cuota 10 de 10"/>
        <s v="Conformación plan de pago en 24 cuotas"/>
        <s v="Plan de pago unidad. Cuota 1 de 24"/>
        <s v="Servicio de seguridad adicional 20/05"/>
        <s v="Devolución por error en expensa anterior"/>
        <s v="Cerco en malas condiciones; Falta de rampa"/>
        <s v="Reserva Club House Hipico 02/09 - 11 a 17 horas"/>
        <s v="Servicio de seguridad adicional 14/05"/>
        <s v="Devolucion de honorarios extrajudiciales"/>
        <s v="Plan de pago unidad. Cuota 13 de 14"/>
      </sharedItems>
    </cacheField>
    <cacheField name="TOTAL" numFmtId="165">
      <sharedItems containsSemiMixedTypes="0" containsString="0" containsNumber="1" minValue="-1961564.15" maxValue="789741"/>
    </cacheField>
    <cacheField name="PERIODO EXPENSAS" numFmtId="17">
      <sharedItems containsSemiMixedTypes="0" containsNonDate="0" containsDate="1" containsString="0" minDate="2023-01-01T00:00:00" maxDate="2023-07-02T00:00:00" count="7">
        <d v="2023-01-01T00:00:00"/>
        <d v="2023-02-01T00:00:00"/>
        <d v="2023-03-01T00:00:00"/>
        <d v="2023-04-01T00:00:00"/>
        <d v="2023-05-01T00:00:00"/>
        <d v="2023-06-01T00:00:00"/>
        <d v="2023-07-01T00:00:00"/>
      </sharedItems>
      <fieldGroup par="8"/>
    </cacheField>
    <cacheField name="Days (PERIODO EXPENSAS)" numFmtId="0" databaseField="0">
      <fieldGroup base="6">
        <rangePr groupBy="days" startDate="2023-01-01T00:00:00" endDate="2023-07-02T00:00:00"/>
        <groupItems count="368">
          <s v="&lt;1/1/2023"/>
          <s v="1-Jan"/>
          <s v="2-Jan"/>
          <s v="3-Jan"/>
          <s v="4-Jan"/>
          <s v="5-Jan"/>
          <s v="6-Jan"/>
          <s v="7-Jan"/>
          <s v="8-Jan"/>
          <s v="9-Jan"/>
          <s v="10-Jan"/>
          <s v="11-Jan"/>
          <s v="12-Jan"/>
          <s v="13-Jan"/>
          <s v="14-Jan"/>
          <s v="15-Jan"/>
          <s v="16-Jan"/>
          <s v="17-Jan"/>
          <s v="18-Jan"/>
          <s v="19-Jan"/>
          <s v="20-Jan"/>
          <s v="21-Jan"/>
          <s v="22-Jan"/>
          <s v="23-Jan"/>
          <s v="24-Jan"/>
          <s v="25-Jan"/>
          <s v="26-Jan"/>
          <s v="27-Jan"/>
          <s v="28-Jan"/>
          <s v="29-Jan"/>
          <s v="30-Jan"/>
          <s v="31-Jan"/>
          <s v="1-Feb"/>
          <s v="2-Feb"/>
          <s v="3-Feb"/>
          <s v="4-Feb"/>
          <s v="5-Feb"/>
          <s v="6-Feb"/>
          <s v="7-Feb"/>
          <s v="8-Feb"/>
          <s v="9-Feb"/>
          <s v="10-Feb"/>
          <s v="11-Feb"/>
          <s v="12-Feb"/>
          <s v="13-Feb"/>
          <s v="14-Feb"/>
          <s v="15-Feb"/>
          <s v="16-Feb"/>
          <s v="17-Feb"/>
          <s v="18-Feb"/>
          <s v="19-Feb"/>
          <s v="20-Feb"/>
          <s v="21-Feb"/>
          <s v="22-Feb"/>
          <s v="23-Feb"/>
          <s v="24-Feb"/>
          <s v="25-Feb"/>
          <s v="26-Feb"/>
          <s v="27-Feb"/>
          <s v="28-Feb"/>
          <s v="29-Feb"/>
          <s v="1-Mar"/>
          <s v="2-Mar"/>
          <s v="3-Mar"/>
          <s v="4-Mar"/>
          <s v="5-Mar"/>
          <s v="6-Mar"/>
          <s v="7-Mar"/>
          <s v="8-Mar"/>
          <s v="9-Mar"/>
          <s v="10-Mar"/>
          <s v="11-Mar"/>
          <s v="12-Mar"/>
          <s v="13-Mar"/>
          <s v="14-Mar"/>
          <s v="15-Mar"/>
          <s v="16-Mar"/>
          <s v="17-Mar"/>
          <s v="18-Mar"/>
          <s v="19-Mar"/>
          <s v="20-Mar"/>
          <s v="21-Mar"/>
          <s v="22-Mar"/>
          <s v="23-Mar"/>
          <s v="24-Mar"/>
          <s v="25-Mar"/>
          <s v="26-Mar"/>
          <s v="27-Mar"/>
          <s v="28-Mar"/>
          <s v="29-Mar"/>
          <s v="30-Mar"/>
          <s v="31-Mar"/>
          <s v="1-Apr"/>
          <s v="2-Apr"/>
          <s v="3-Apr"/>
          <s v="4-Apr"/>
          <s v="5-Apr"/>
          <s v="6-Apr"/>
          <s v="7-Apr"/>
          <s v="8-Apr"/>
          <s v="9-Apr"/>
          <s v="10-Apr"/>
          <s v="11-Apr"/>
          <s v="12-Apr"/>
          <s v="13-Apr"/>
          <s v="14-Apr"/>
          <s v="15-Apr"/>
          <s v="16-Apr"/>
          <s v="17-Apr"/>
          <s v="18-Apr"/>
          <s v="19-Apr"/>
          <s v="20-Apr"/>
          <s v="21-Apr"/>
          <s v="22-Apr"/>
          <s v="23-Apr"/>
          <s v="24-Apr"/>
          <s v="25-Apr"/>
          <s v="26-Apr"/>
          <s v="27-Apr"/>
          <s v="28-Apr"/>
          <s v="29-Apr"/>
          <s v="30-Apr"/>
          <s v="1-May"/>
          <s v="2-May"/>
          <s v="3-May"/>
          <s v="4-May"/>
          <s v="5-May"/>
          <s v="6-May"/>
          <s v="7-May"/>
          <s v="8-May"/>
          <s v="9-May"/>
          <s v="10-May"/>
          <s v="11-May"/>
          <s v="12-May"/>
          <s v="13-May"/>
          <s v="14-May"/>
          <s v="15-May"/>
          <s v="16-May"/>
          <s v="17-May"/>
          <s v="18-May"/>
          <s v="19-May"/>
          <s v="20-May"/>
          <s v="21-May"/>
          <s v="22-May"/>
          <s v="23-May"/>
          <s v="24-May"/>
          <s v="25-May"/>
          <s v="26-May"/>
          <s v="27-May"/>
          <s v="28-May"/>
          <s v="29-May"/>
          <s v="30-May"/>
          <s v="31-May"/>
          <s v="1-Jun"/>
          <s v="2-Jun"/>
          <s v="3-Jun"/>
          <s v="4-Jun"/>
          <s v="5-Jun"/>
          <s v="6-Jun"/>
          <s v="7-Jun"/>
          <s v="8-Jun"/>
          <s v="9-Jun"/>
          <s v="10-Jun"/>
          <s v="11-Jun"/>
          <s v="12-Jun"/>
          <s v="13-Jun"/>
          <s v="14-Jun"/>
          <s v="15-Jun"/>
          <s v="16-Jun"/>
          <s v="17-Jun"/>
          <s v="18-Jun"/>
          <s v="19-Jun"/>
          <s v="20-Jun"/>
          <s v="21-Jun"/>
          <s v="22-Jun"/>
          <s v="23-Jun"/>
          <s v="24-Jun"/>
          <s v="25-Jun"/>
          <s v="26-Jun"/>
          <s v="27-Jun"/>
          <s v="28-Jun"/>
          <s v="29-Jun"/>
          <s v="30-Jun"/>
          <s v="1-Jul"/>
          <s v="2-Jul"/>
          <s v="3-Jul"/>
          <s v="4-Jul"/>
          <s v="5-Jul"/>
          <s v="6-Jul"/>
          <s v="7-Jul"/>
          <s v="8-Jul"/>
          <s v="9-Jul"/>
          <s v="10-Jul"/>
          <s v="11-Jul"/>
          <s v="12-Jul"/>
          <s v="13-Jul"/>
          <s v="14-Jul"/>
          <s v="15-Jul"/>
          <s v="16-Jul"/>
          <s v="17-Jul"/>
          <s v="18-Jul"/>
          <s v="19-Jul"/>
          <s v="20-Jul"/>
          <s v="21-Jul"/>
          <s v="22-Jul"/>
          <s v="23-Jul"/>
          <s v="24-Jul"/>
          <s v="25-Jul"/>
          <s v="26-Jul"/>
          <s v="27-Jul"/>
          <s v="28-Jul"/>
          <s v="29-Jul"/>
          <s v="30-Jul"/>
          <s v="31-Jul"/>
          <s v="1-Aug"/>
          <s v="2-Aug"/>
          <s v="3-Aug"/>
          <s v="4-Aug"/>
          <s v="5-Aug"/>
          <s v="6-Aug"/>
          <s v="7-Aug"/>
          <s v="8-Aug"/>
          <s v="9-Aug"/>
          <s v="10-Aug"/>
          <s v="11-Aug"/>
          <s v="12-Aug"/>
          <s v="13-Aug"/>
          <s v="14-Aug"/>
          <s v="15-Aug"/>
          <s v="16-Aug"/>
          <s v="17-Aug"/>
          <s v="18-Aug"/>
          <s v="19-Aug"/>
          <s v="20-Aug"/>
          <s v="21-Aug"/>
          <s v="22-Aug"/>
          <s v="23-Aug"/>
          <s v="24-Aug"/>
          <s v="25-Aug"/>
          <s v="26-Aug"/>
          <s v="27-Aug"/>
          <s v="28-Aug"/>
          <s v="29-Aug"/>
          <s v="30-Aug"/>
          <s v="31-Aug"/>
          <s v="1-Sep"/>
          <s v="2-Sep"/>
          <s v="3-Sep"/>
          <s v="4-Sep"/>
          <s v="5-Sep"/>
          <s v="6-Sep"/>
          <s v="7-Sep"/>
          <s v="8-Sep"/>
          <s v="9-Sep"/>
          <s v="10-Sep"/>
          <s v="11-Sep"/>
          <s v="12-Sep"/>
          <s v="13-Sep"/>
          <s v="14-Sep"/>
          <s v="15-Sep"/>
          <s v="16-Sep"/>
          <s v="17-Sep"/>
          <s v="18-Sep"/>
          <s v="19-Sep"/>
          <s v="20-Sep"/>
          <s v="21-Sep"/>
          <s v="22-Sep"/>
          <s v="23-Sep"/>
          <s v="24-Sep"/>
          <s v="25-Sep"/>
          <s v="26-Sep"/>
          <s v="27-Sep"/>
          <s v="28-Sep"/>
          <s v="29-Sep"/>
          <s v="30-Sep"/>
          <s v="1-Oct"/>
          <s v="2-Oct"/>
          <s v="3-Oct"/>
          <s v="4-Oct"/>
          <s v="5-Oct"/>
          <s v="6-Oct"/>
          <s v="7-Oct"/>
          <s v="8-Oct"/>
          <s v="9-Oct"/>
          <s v="10-Oct"/>
          <s v="11-Oct"/>
          <s v="12-Oct"/>
          <s v="13-Oct"/>
          <s v="14-Oct"/>
          <s v="15-Oct"/>
          <s v="16-Oct"/>
          <s v="17-Oct"/>
          <s v="18-Oct"/>
          <s v="19-Oct"/>
          <s v="20-Oct"/>
          <s v="21-Oct"/>
          <s v="22-Oct"/>
          <s v="23-Oct"/>
          <s v="24-Oct"/>
          <s v="25-Oct"/>
          <s v="26-Oct"/>
          <s v="27-Oct"/>
          <s v="28-Oct"/>
          <s v="29-Oct"/>
          <s v="30-Oct"/>
          <s v="31-Oct"/>
          <s v="1-Nov"/>
          <s v="2-Nov"/>
          <s v="3-Nov"/>
          <s v="4-Nov"/>
          <s v="5-Nov"/>
          <s v="6-Nov"/>
          <s v="7-Nov"/>
          <s v="8-Nov"/>
          <s v="9-Nov"/>
          <s v="10-Nov"/>
          <s v="11-Nov"/>
          <s v="12-Nov"/>
          <s v="13-Nov"/>
          <s v="14-Nov"/>
          <s v="15-Nov"/>
          <s v="16-Nov"/>
          <s v="17-Nov"/>
          <s v="18-Nov"/>
          <s v="19-Nov"/>
          <s v="20-Nov"/>
          <s v="21-Nov"/>
          <s v="22-Nov"/>
          <s v="23-Nov"/>
          <s v="24-Nov"/>
          <s v="25-Nov"/>
          <s v="26-Nov"/>
          <s v="27-Nov"/>
          <s v="28-Nov"/>
          <s v="29-Nov"/>
          <s v="30-Nov"/>
          <s v="1-Dec"/>
          <s v="2-Dec"/>
          <s v="3-Dec"/>
          <s v="4-Dec"/>
          <s v="5-Dec"/>
          <s v="6-Dec"/>
          <s v="7-Dec"/>
          <s v="8-Dec"/>
          <s v="9-Dec"/>
          <s v="10-Dec"/>
          <s v="11-Dec"/>
          <s v="12-Dec"/>
          <s v="13-Dec"/>
          <s v="14-Dec"/>
          <s v="15-Dec"/>
          <s v="16-Dec"/>
          <s v="17-Dec"/>
          <s v="18-Dec"/>
          <s v="19-Dec"/>
          <s v="20-Dec"/>
          <s v="21-Dec"/>
          <s v="22-Dec"/>
          <s v="23-Dec"/>
          <s v="24-Dec"/>
          <s v="25-Dec"/>
          <s v="26-Dec"/>
          <s v="27-Dec"/>
          <s v="28-Dec"/>
          <s v="29-Dec"/>
          <s v="30-Dec"/>
          <s v="31-Dec"/>
          <s v="&gt;7/2/2023"/>
        </groupItems>
      </fieldGroup>
    </cacheField>
    <cacheField name="Months (PERIODO EXPENSAS)" numFmtId="0" databaseField="0">
      <fieldGroup base="6">
        <rangePr groupBy="months" startDate="2023-01-01T00:00:00" endDate="2023-07-02T00:00:00"/>
        <groupItems count="14">
          <s v="&lt;1/1/2023"/>
          <s v="Jan"/>
          <s v="Feb"/>
          <s v="Mar"/>
          <s v="Apr"/>
          <s v="May"/>
          <s v="Jun"/>
          <s v="Jul"/>
          <s v="Aug"/>
          <s v="Sep"/>
          <s v="Oct"/>
          <s v="Nov"/>
          <s v="Dec"/>
          <s v="&gt;7/2/2023"/>
        </groupItems>
      </fieldGroup>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1">
  <r>
    <x v="0"/>
    <x v="0"/>
    <x v="0"/>
    <n v="18736475.129999999"/>
  </r>
  <r>
    <x v="1"/>
    <x v="0"/>
    <x v="0"/>
    <n v="11770503.02"/>
  </r>
  <r>
    <x v="2"/>
    <x v="0"/>
    <x v="0"/>
    <n v="1087244.27"/>
  </r>
  <r>
    <x v="3"/>
    <x v="0"/>
    <x v="0"/>
    <n v="641462.78"/>
  </r>
  <r>
    <x v="4"/>
    <x v="0"/>
    <x v="0"/>
    <n v="58447"/>
  </r>
  <r>
    <x v="5"/>
    <x v="0"/>
    <x v="0"/>
    <n v="97829"/>
  </r>
  <r>
    <x v="6"/>
    <x v="0"/>
    <x v="0"/>
    <n v="-17747147.109999999"/>
  </r>
  <r>
    <x v="7"/>
    <x v="0"/>
    <x v="0"/>
    <n v="39999"/>
  </r>
  <r>
    <x v="8"/>
    <x v="0"/>
    <x v="0"/>
    <n v="1257975"/>
  </r>
  <r>
    <x v="9"/>
    <x v="0"/>
    <x v="0"/>
    <n v="15942788.09"/>
  </r>
  <r>
    <x v="0"/>
    <x v="1"/>
    <x v="0"/>
    <n v="5991.09"/>
  </r>
  <r>
    <x v="1"/>
    <x v="1"/>
    <x v="0"/>
    <n v="206244.75"/>
  </r>
  <r>
    <x v="2"/>
    <x v="1"/>
    <x v="0"/>
    <n v="23885"/>
  </r>
  <r>
    <x v="3"/>
    <x v="1"/>
    <x v="0"/>
    <n v="11194.25"/>
  </r>
  <r>
    <x v="4"/>
    <x v="1"/>
    <x v="0"/>
    <n v="168"/>
  </r>
  <r>
    <x v="6"/>
    <x v="1"/>
    <x v="0"/>
    <n v="-221230.25"/>
  </r>
  <r>
    <x v="7"/>
    <x v="1"/>
    <x v="0"/>
    <n v="11000"/>
  </r>
  <r>
    <x v="9"/>
    <x v="1"/>
    <x v="0"/>
    <n v="37252.839999999997"/>
  </r>
  <r>
    <x v="0"/>
    <x v="2"/>
    <x v="0"/>
    <n v="5457739.4000000004"/>
  </r>
  <r>
    <x v="10"/>
    <x v="2"/>
    <x v="0"/>
    <n v="-664538.87"/>
  </r>
  <r>
    <x v="9"/>
    <x v="2"/>
    <x v="0"/>
    <n v="4793200.53"/>
  </r>
  <r>
    <x v="0"/>
    <x v="3"/>
    <x v="0"/>
    <n v="111000"/>
  </r>
  <r>
    <x v="9"/>
    <x v="3"/>
    <x v="0"/>
    <n v="111000"/>
  </r>
  <r>
    <x v="0"/>
    <x v="4"/>
    <x v="0"/>
    <n v="1047593.16"/>
  </r>
  <r>
    <x v="1"/>
    <x v="4"/>
    <x v="0"/>
    <n v="295345"/>
  </r>
  <r>
    <x v="4"/>
    <x v="4"/>
    <x v="0"/>
    <n v="0"/>
  </r>
  <r>
    <x v="6"/>
    <x v="4"/>
    <x v="0"/>
    <n v="-295277.59999999998"/>
  </r>
  <r>
    <x v="10"/>
    <x v="4"/>
    <x v="0"/>
    <n v="664538.87"/>
  </r>
  <r>
    <x v="9"/>
    <x v="4"/>
    <x v="0"/>
    <n v="1712199.43"/>
  </r>
  <r>
    <x v="0"/>
    <x v="5"/>
    <x v="0"/>
    <n v="-54649.96"/>
  </r>
  <r>
    <x v="9"/>
    <x v="5"/>
    <x v="0"/>
    <n v="-54649.96"/>
  </r>
  <r>
    <x v="0"/>
    <x v="0"/>
    <x v="1"/>
    <n v="15942788.09"/>
  </r>
  <r>
    <x v="1"/>
    <x v="0"/>
    <x v="1"/>
    <n v="13934944.390000001"/>
  </r>
  <r>
    <x v="2"/>
    <x v="0"/>
    <x v="1"/>
    <n v="3039607.01"/>
  </r>
  <r>
    <x v="3"/>
    <x v="0"/>
    <x v="1"/>
    <n v="543984.19999999995"/>
  </r>
  <r>
    <x v="4"/>
    <x v="0"/>
    <x v="1"/>
    <n v="37238.26"/>
  </r>
  <r>
    <x v="6"/>
    <x v="0"/>
    <x v="1"/>
    <n v="-18365607.789999999"/>
  </r>
  <r>
    <x v="9"/>
    <x v="0"/>
    <x v="1"/>
    <n v="15132954.16"/>
  </r>
  <r>
    <x v="0"/>
    <x v="1"/>
    <x v="1"/>
    <n v="37252.839999999997"/>
  </r>
  <r>
    <x v="1"/>
    <x v="1"/>
    <x v="1"/>
    <n v="297634.39"/>
  </r>
  <r>
    <x v="2"/>
    <x v="1"/>
    <x v="1"/>
    <n v="234116.75"/>
  </r>
  <r>
    <x v="3"/>
    <x v="1"/>
    <x v="1"/>
    <n v="14831.86"/>
  </r>
  <r>
    <x v="4"/>
    <x v="1"/>
    <x v="1"/>
    <n v="194"/>
  </r>
  <r>
    <x v="6"/>
    <x v="1"/>
    <x v="1"/>
    <n v="-556344.46"/>
  </r>
  <r>
    <x v="9"/>
    <x v="1"/>
    <x v="1"/>
    <n v="27685.38"/>
  </r>
  <r>
    <x v="0"/>
    <x v="2"/>
    <x v="1"/>
    <n v="4793200.53"/>
  </r>
  <r>
    <x v="2"/>
    <x v="2"/>
    <x v="1"/>
    <n v="793179.74"/>
  </r>
  <r>
    <x v="3"/>
    <x v="2"/>
    <x v="1"/>
    <n v="1056820.26"/>
  </r>
  <r>
    <x v="9"/>
    <x v="2"/>
    <x v="1"/>
    <n v="6643200.5300000003"/>
  </r>
  <r>
    <x v="0"/>
    <x v="3"/>
    <x v="1"/>
    <n v="111000"/>
  </r>
  <r>
    <x v="9"/>
    <x v="3"/>
    <x v="1"/>
    <n v="111000"/>
  </r>
  <r>
    <x v="0"/>
    <x v="4"/>
    <x v="1"/>
    <n v="1712199.43"/>
  </r>
  <r>
    <x v="1"/>
    <x v="4"/>
    <x v="1"/>
    <n v="335728"/>
  </r>
  <r>
    <x v="4"/>
    <x v="4"/>
    <x v="1"/>
    <n v="0"/>
  </r>
  <r>
    <x v="6"/>
    <x v="4"/>
    <x v="1"/>
    <n v="-734918.85"/>
  </r>
  <r>
    <x v="9"/>
    <x v="4"/>
    <x v="1"/>
    <n v="1313008.58"/>
  </r>
  <r>
    <x v="0"/>
    <x v="5"/>
    <x v="1"/>
    <n v="-54649.96"/>
  </r>
  <r>
    <x v="9"/>
    <x v="5"/>
    <x v="1"/>
    <n v="-54649.96"/>
  </r>
  <r>
    <x v="0"/>
    <x v="0"/>
    <x v="2"/>
    <n v="15132954.16"/>
  </r>
  <r>
    <x v="1"/>
    <x v="0"/>
    <x v="2"/>
    <n v="16126558.529999999"/>
  </r>
  <r>
    <x v="2"/>
    <x v="0"/>
    <x v="2"/>
    <n v="4460837.4400000004"/>
  </r>
  <r>
    <x v="3"/>
    <x v="0"/>
    <x v="2"/>
    <n v="1098896.1399999999"/>
  </r>
  <r>
    <x v="4"/>
    <x v="0"/>
    <x v="2"/>
    <n v="1338123.5"/>
  </r>
  <r>
    <x v="6"/>
    <x v="0"/>
    <x v="2"/>
    <n v="-27610608.170000002"/>
  </r>
  <r>
    <x v="7"/>
    <x v="0"/>
    <x v="2"/>
    <n v="1540"/>
  </r>
  <r>
    <x v="9"/>
    <x v="0"/>
    <x v="2"/>
    <n v="10548301.6"/>
  </r>
  <r>
    <x v="0"/>
    <x v="1"/>
    <x v="2"/>
    <n v="27685.38"/>
  </r>
  <r>
    <x v="1"/>
    <x v="1"/>
    <x v="2"/>
    <n v="350070"/>
  </r>
  <r>
    <x v="4"/>
    <x v="1"/>
    <x v="2"/>
    <n v="294"/>
  </r>
  <r>
    <x v="6"/>
    <x v="1"/>
    <x v="2"/>
    <n v="-326693.99"/>
  </r>
  <r>
    <x v="9"/>
    <x v="1"/>
    <x v="2"/>
    <n v="51355.39"/>
  </r>
  <r>
    <x v="0"/>
    <x v="2"/>
    <x v="2"/>
    <n v="6643200.5300000003"/>
  </r>
  <r>
    <x v="9"/>
    <x v="2"/>
    <x v="2"/>
    <n v="6643200.5300000003"/>
  </r>
  <r>
    <x v="0"/>
    <x v="3"/>
    <x v="2"/>
    <n v="111000"/>
  </r>
  <r>
    <x v="9"/>
    <x v="3"/>
    <x v="2"/>
    <n v="111000"/>
  </r>
  <r>
    <x v="0"/>
    <x v="4"/>
    <x v="2"/>
    <n v="1313008.58"/>
  </r>
  <r>
    <x v="1"/>
    <x v="4"/>
    <x v="2"/>
    <n v="365861"/>
  </r>
  <r>
    <x v="4"/>
    <x v="4"/>
    <x v="2"/>
    <n v="0"/>
  </r>
  <r>
    <x v="6"/>
    <x v="4"/>
    <x v="2"/>
    <n v="-9291.2900000000009"/>
  </r>
  <r>
    <x v="9"/>
    <x v="4"/>
    <x v="2"/>
    <n v="1669578.29"/>
  </r>
  <r>
    <x v="0"/>
    <x v="5"/>
    <x v="2"/>
    <n v="-54649.96"/>
  </r>
  <r>
    <x v="9"/>
    <x v="5"/>
    <x v="2"/>
    <n v="-54649.96"/>
  </r>
  <r>
    <x v="0"/>
    <x v="0"/>
    <x v="3"/>
    <n v="10548301.6"/>
  </r>
  <r>
    <x v="1"/>
    <x v="0"/>
    <x v="3"/>
    <n v="16855020.5"/>
  </r>
  <r>
    <x v="2"/>
    <x v="0"/>
    <x v="3"/>
    <n v="3581117.07"/>
  </r>
  <r>
    <x v="3"/>
    <x v="0"/>
    <x v="3"/>
    <n v="968020.84"/>
  </r>
  <r>
    <x v="4"/>
    <x v="0"/>
    <x v="3"/>
    <n v="155322.5"/>
  </r>
  <r>
    <x v="5"/>
    <x v="0"/>
    <x v="3"/>
    <n v="184543"/>
  </r>
  <r>
    <x v="6"/>
    <x v="0"/>
    <x v="3"/>
    <n v="-30077504.079999998"/>
  </r>
  <r>
    <x v="11"/>
    <x v="0"/>
    <x v="3"/>
    <n v="1491454"/>
  </r>
  <r>
    <x v="9"/>
    <x v="0"/>
    <x v="3"/>
    <n v="3706275.43"/>
  </r>
  <r>
    <x v="0"/>
    <x v="1"/>
    <x v="3"/>
    <n v="51355.39"/>
  </r>
  <r>
    <x v="1"/>
    <x v="1"/>
    <x v="3"/>
    <n v="362673.38"/>
  </r>
  <r>
    <x v="2"/>
    <x v="1"/>
    <x v="3"/>
    <n v="143246.70000000001"/>
  </r>
  <r>
    <x v="3"/>
    <x v="1"/>
    <x v="3"/>
    <n v="8701.92"/>
  </r>
  <r>
    <x v="4"/>
    <x v="1"/>
    <x v="3"/>
    <n v="3800"/>
  </r>
  <r>
    <x v="6"/>
    <x v="1"/>
    <x v="3"/>
    <n v="-655433.39"/>
  </r>
  <r>
    <x v="7"/>
    <x v="1"/>
    <x v="3"/>
    <n v="94794.36"/>
  </r>
  <r>
    <x v="9"/>
    <x v="1"/>
    <x v="3"/>
    <n v="9138.36"/>
  </r>
  <r>
    <x v="0"/>
    <x v="2"/>
    <x v="3"/>
    <n v="6643200.5300000003"/>
  </r>
  <r>
    <x v="6"/>
    <x v="2"/>
    <x v="3"/>
    <n v="-1300700"/>
  </r>
  <r>
    <x v="11"/>
    <x v="2"/>
    <x v="3"/>
    <n v="-1491454"/>
  </r>
  <r>
    <x v="9"/>
    <x v="2"/>
    <x v="3"/>
    <n v="3851046.53"/>
  </r>
  <r>
    <x v="0"/>
    <x v="3"/>
    <x v="3"/>
    <n v="111000"/>
  </r>
  <r>
    <x v="9"/>
    <x v="3"/>
    <x v="3"/>
    <n v="111000"/>
  </r>
  <r>
    <x v="0"/>
    <x v="4"/>
    <x v="3"/>
    <n v="1669578.29"/>
  </r>
  <r>
    <x v="1"/>
    <x v="4"/>
    <x v="3"/>
    <n v="400459"/>
  </r>
  <r>
    <x v="9"/>
    <x v="4"/>
    <x v="3"/>
    <n v="2070037.29"/>
  </r>
  <r>
    <x v="0"/>
    <x v="5"/>
    <x v="3"/>
    <n v="-54649.96"/>
  </r>
  <r>
    <x v="9"/>
    <x v="5"/>
    <x v="3"/>
    <n v="-54649.96"/>
  </r>
  <r>
    <x v="0"/>
    <x v="0"/>
    <x v="4"/>
    <n v="3706275.43"/>
  </r>
  <r>
    <x v="1"/>
    <x v="0"/>
    <x v="4"/>
    <n v="18756814.5"/>
  </r>
  <r>
    <x v="2"/>
    <x v="0"/>
    <x v="4"/>
    <n v="4323019.53"/>
  </r>
  <r>
    <x v="3"/>
    <x v="0"/>
    <x v="4"/>
    <n v="1469113.87"/>
  </r>
  <r>
    <x v="4"/>
    <x v="0"/>
    <x v="4"/>
    <n v="314886.64"/>
  </r>
  <r>
    <x v="5"/>
    <x v="0"/>
    <x v="4"/>
    <n v="43000"/>
  </r>
  <r>
    <x v="6"/>
    <x v="0"/>
    <x v="4"/>
    <n v="-29173482.620000001"/>
  </r>
  <r>
    <x v="12"/>
    <x v="0"/>
    <x v="4"/>
    <n v="-84800"/>
  </r>
  <r>
    <x v="13"/>
    <x v="0"/>
    <x v="4"/>
    <n v="22000"/>
  </r>
  <r>
    <x v="14"/>
    <x v="0"/>
    <x v="4"/>
    <n v="1000000"/>
  </r>
  <r>
    <x v="13"/>
    <x v="0"/>
    <x v="4"/>
    <n v="7570"/>
  </r>
  <r>
    <x v="13"/>
    <x v="0"/>
    <x v="4"/>
    <n v="9000"/>
  </r>
  <r>
    <x v="13"/>
    <x v="0"/>
    <x v="4"/>
    <n v="7569.12"/>
  </r>
  <r>
    <x v="13"/>
    <x v="0"/>
    <x v="4"/>
    <n v="7569.12"/>
  </r>
  <r>
    <x v="13"/>
    <x v="0"/>
    <x v="4"/>
    <n v="7569.12"/>
  </r>
  <r>
    <x v="13"/>
    <x v="0"/>
    <x v="4"/>
    <n v="16000"/>
  </r>
  <r>
    <x v="9"/>
    <x v="0"/>
    <x v="4"/>
    <n v="432104.71"/>
  </r>
  <r>
    <x v="0"/>
    <x v="1"/>
    <x v="4"/>
    <n v="9138.36"/>
  </r>
  <r>
    <x v="1"/>
    <x v="1"/>
    <x v="4"/>
    <n v="410804.03"/>
  </r>
  <r>
    <x v="2"/>
    <x v="1"/>
    <x v="4"/>
    <n v="139093.29"/>
  </r>
  <r>
    <x v="3"/>
    <x v="1"/>
    <x v="4"/>
    <n v="12576.68"/>
  </r>
  <r>
    <x v="4"/>
    <x v="1"/>
    <x v="4"/>
    <n v="2532"/>
  </r>
  <r>
    <x v="6"/>
    <x v="1"/>
    <x v="4"/>
    <n v="-276247.32"/>
  </r>
  <r>
    <x v="9"/>
    <x v="1"/>
    <x v="4"/>
    <n v="297897.03999999998"/>
  </r>
  <r>
    <x v="0"/>
    <x v="2"/>
    <x v="4"/>
    <n v="3851046.53"/>
  </r>
  <r>
    <x v="9"/>
    <x v="2"/>
    <x v="4"/>
    <n v="3851046.53"/>
  </r>
  <r>
    <x v="0"/>
    <x v="3"/>
    <x v="4"/>
    <n v="111000"/>
  </r>
  <r>
    <x v="9"/>
    <x v="3"/>
    <x v="4"/>
    <n v="111000"/>
  </r>
  <r>
    <x v="0"/>
    <x v="4"/>
    <x v="4"/>
    <n v="2070037.29"/>
  </r>
  <r>
    <x v="6"/>
    <x v="4"/>
    <x v="4"/>
    <n v="-711891.15"/>
  </r>
  <r>
    <x v="14"/>
    <x v="4"/>
    <x v="4"/>
    <n v="-1000000"/>
  </r>
  <r>
    <x v="9"/>
    <x v="4"/>
    <x v="4"/>
    <n v="358146.14"/>
  </r>
  <r>
    <x v="0"/>
    <x v="5"/>
    <x v="4"/>
    <n v="-54649.96"/>
  </r>
  <r>
    <x v="9"/>
    <x v="5"/>
    <x v="4"/>
    <n v="-54649.96"/>
  </r>
  <r>
    <x v="0"/>
    <x v="0"/>
    <x v="5"/>
    <n v="432104.71"/>
  </r>
  <r>
    <x v="1"/>
    <x v="0"/>
    <x v="5"/>
    <n v="21547891.800000001"/>
  </r>
  <r>
    <x v="2"/>
    <x v="0"/>
    <x v="5"/>
    <n v="6452750.5300000003"/>
  </r>
  <r>
    <x v="3"/>
    <x v="0"/>
    <x v="5"/>
    <n v="6094651.9900000002"/>
  </r>
  <r>
    <x v="4"/>
    <x v="0"/>
    <x v="5"/>
    <n v="760144.12"/>
  </r>
  <r>
    <x v="6"/>
    <x v="0"/>
    <x v="5"/>
    <n v="-33648985.68"/>
  </r>
  <r>
    <x v="15"/>
    <x v="0"/>
    <x v="5"/>
    <n v="-230000"/>
  </r>
  <r>
    <x v="13"/>
    <x v="0"/>
    <x v="5"/>
    <n v="7542.57"/>
  </r>
  <r>
    <x v="16"/>
    <x v="0"/>
    <x v="5"/>
    <n v="1130602"/>
  </r>
  <r>
    <x v="13"/>
    <x v="0"/>
    <x v="5"/>
    <n v="7569.12"/>
  </r>
  <r>
    <x v="13"/>
    <x v="0"/>
    <x v="5"/>
    <n v="7542.57"/>
  </r>
  <r>
    <x v="17"/>
    <x v="0"/>
    <x v="5"/>
    <n v="350000"/>
  </r>
  <r>
    <x v="18"/>
    <x v="0"/>
    <x v="5"/>
    <n v="112000"/>
  </r>
  <r>
    <x v="9"/>
    <x v="0"/>
    <x v="5"/>
    <n v="3023813.73"/>
  </r>
  <r>
    <x v="0"/>
    <x v="1"/>
    <x v="5"/>
    <n v="297897.03999999998"/>
  </r>
  <r>
    <x v="1"/>
    <x v="1"/>
    <x v="5"/>
    <n v="507162.57"/>
  </r>
  <r>
    <x v="2"/>
    <x v="1"/>
    <x v="5"/>
    <n v="292538.15999999997"/>
  </r>
  <r>
    <x v="3"/>
    <x v="1"/>
    <x v="5"/>
    <n v="26663.27"/>
  </r>
  <r>
    <x v="4"/>
    <x v="1"/>
    <x v="5"/>
    <n v="3747"/>
  </r>
  <r>
    <x v="6"/>
    <x v="1"/>
    <x v="5"/>
    <n v="-585307.51"/>
  </r>
  <r>
    <x v="17"/>
    <x v="1"/>
    <x v="5"/>
    <n v="-350000"/>
  </r>
  <r>
    <x v="9"/>
    <x v="1"/>
    <x v="5"/>
    <n v="192700.53"/>
  </r>
  <r>
    <x v="0"/>
    <x v="2"/>
    <x v="5"/>
    <n v="3851046.53"/>
  </r>
  <r>
    <x v="16"/>
    <x v="2"/>
    <x v="5"/>
    <n v="-1130602"/>
  </r>
  <r>
    <x v="9"/>
    <x v="2"/>
    <x v="5"/>
    <n v="2720444.53"/>
  </r>
  <r>
    <x v="0"/>
    <x v="3"/>
    <x v="5"/>
    <n v="111000"/>
  </r>
  <r>
    <x v="9"/>
    <x v="3"/>
    <x v="5"/>
    <n v="111000"/>
  </r>
  <r>
    <x v="0"/>
    <x v="4"/>
    <x v="5"/>
    <n v="358146.14"/>
  </r>
  <r>
    <x v="6"/>
    <x v="4"/>
    <x v="5"/>
    <n v="-494083.33"/>
  </r>
  <r>
    <x v="15"/>
    <x v="4"/>
    <x v="5"/>
    <n v="230000"/>
  </r>
  <r>
    <x v="9"/>
    <x v="4"/>
    <x v="5"/>
    <n v="94062.81"/>
  </r>
  <r>
    <x v="0"/>
    <x v="5"/>
    <x v="5"/>
    <n v="-54649.96"/>
  </r>
  <r>
    <x v="9"/>
    <x v="5"/>
    <x v="5"/>
    <n v="-54649.96"/>
  </r>
  <r>
    <x v="0"/>
    <x v="0"/>
    <x v="6"/>
    <n v="3023813.73"/>
  </r>
  <r>
    <x v="1"/>
    <x v="0"/>
    <x v="6"/>
    <n v="25962650.18"/>
  </r>
  <r>
    <x v="2"/>
    <x v="0"/>
    <x v="6"/>
    <n v="2527513.7000000002"/>
  </r>
  <r>
    <x v="3"/>
    <x v="0"/>
    <x v="6"/>
    <n v="831828.41"/>
  </r>
  <r>
    <x v="4"/>
    <x v="0"/>
    <x v="6"/>
    <n v="220141.5"/>
  </r>
  <r>
    <x v="6"/>
    <x v="0"/>
    <x v="6"/>
    <n v="-30122784.41"/>
  </r>
  <r>
    <x v="19"/>
    <x v="0"/>
    <x v="6"/>
    <n v="-117800.05"/>
  </r>
  <r>
    <x v="7"/>
    <x v="0"/>
    <x v="6"/>
    <n v="69827.97"/>
  </r>
  <r>
    <x v="20"/>
    <x v="0"/>
    <x v="6"/>
    <n v="-500000"/>
  </r>
  <r>
    <x v="9"/>
    <x v="0"/>
    <x v="6"/>
    <n v="1895191.03"/>
  </r>
  <r>
    <x v="0"/>
    <x v="1"/>
    <x v="6"/>
    <n v="192700.53"/>
  </r>
  <r>
    <x v="1"/>
    <x v="1"/>
    <x v="6"/>
    <n v="700003"/>
  </r>
  <r>
    <x v="4"/>
    <x v="1"/>
    <x v="6"/>
    <n v="2078"/>
  </r>
  <r>
    <x v="6"/>
    <x v="1"/>
    <x v="6"/>
    <n v="-670504.67000000004"/>
  </r>
  <r>
    <x v="9"/>
    <x v="1"/>
    <x v="6"/>
    <n v="224276.86"/>
  </r>
  <r>
    <x v="0"/>
    <x v="2"/>
    <x v="6"/>
    <n v="2720444.53"/>
  </r>
  <r>
    <x v="9"/>
    <x v="2"/>
    <x v="6"/>
    <n v="2720444.53"/>
  </r>
  <r>
    <x v="0"/>
    <x v="3"/>
    <x v="6"/>
    <n v="111000"/>
  </r>
  <r>
    <x v="9"/>
    <x v="3"/>
    <x v="6"/>
    <n v="111000"/>
  </r>
  <r>
    <x v="0"/>
    <x v="4"/>
    <x v="6"/>
    <n v="94062.81"/>
  </r>
  <r>
    <x v="20"/>
    <x v="4"/>
    <x v="6"/>
    <n v="500000"/>
  </r>
  <r>
    <x v="9"/>
    <x v="4"/>
    <x v="6"/>
    <n v="594062.81000000006"/>
  </r>
  <r>
    <x v="0"/>
    <x v="5"/>
    <x v="6"/>
    <n v="-54649.96"/>
  </r>
  <r>
    <x v="9"/>
    <x v="5"/>
    <x v="6"/>
    <n v="-54649.96"/>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713">
  <r>
    <x v="0"/>
    <x v="0"/>
    <x v="0"/>
    <x v="0"/>
    <x v="0"/>
    <n v="-3585"/>
    <x v="0"/>
  </r>
  <r>
    <x v="1"/>
    <x v="1"/>
    <x v="0"/>
    <x v="0"/>
    <x v="0"/>
    <n v="-3590"/>
    <x v="0"/>
  </r>
  <r>
    <x v="2"/>
    <x v="2"/>
    <x v="1"/>
    <x v="0"/>
    <x v="0"/>
    <n v="-3603"/>
    <x v="0"/>
  </r>
  <r>
    <x v="3"/>
    <x v="3"/>
    <x v="2"/>
    <x v="0"/>
    <x v="0"/>
    <n v="-3384"/>
    <x v="0"/>
  </r>
  <r>
    <x v="4"/>
    <x v="4"/>
    <x v="2"/>
    <x v="0"/>
    <x v="0"/>
    <n v="-3387"/>
    <x v="0"/>
  </r>
  <r>
    <x v="5"/>
    <x v="5"/>
    <x v="3"/>
    <x v="0"/>
    <x v="0"/>
    <n v="-3362"/>
    <x v="0"/>
  </r>
  <r>
    <x v="6"/>
    <x v="6"/>
    <x v="4"/>
    <x v="0"/>
    <x v="0"/>
    <n v="-3356"/>
    <x v="0"/>
  </r>
  <r>
    <x v="7"/>
    <x v="7"/>
    <x v="5"/>
    <x v="0"/>
    <x v="0"/>
    <n v="-3640"/>
    <x v="0"/>
  </r>
  <r>
    <x v="8"/>
    <x v="8"/>
    <x v="6"/>
    <x v="0"/>
    <x v="0"/>
    <n v="-3642"/>
    <x v="0"/>
  </r>
  <r>
    <x v="8"/>
    <x v="8"/>
    <x v="6"/>
    <x v="1"/>
    <x v="1"/>
    <n v="6945"/>
    <x v="0"/>
  </r>
  <r>
    <x v="9"/>
    <x v="9"/>
    <x v="7"/>
    <x v="0"/>
    <x v="0"/>
    <n v="-3438"/>
    <x v="0"/>
  </r>
  <r>
    <x v="10"/>
    <x v="10"/>
    <x v="8"/>
    <x v="0"/>
    <x v="0"/>
    <n v="-3437"/>
    <x v="0"/>
  </r>
  <r>
    <x v="11"/>
    <x v="11"/>
    <x v="9"/>
    <x v="0"/>
    <x v="0"/>
    <n v="-4063"/>
    <x v="0"/>
  </r>
  <r>
    <x v="12"/>
    <x v="12"/>
    <x v="10"/>
    <x v="0"/>
    <x v="0"/>
    <n v="-3578"/>
    <x v="0"/>
  </r>
  <r>
    <x v="13"/>
    <x v="13"/>
    <x v="11"/>
    <x v="0"/>
    <x v="0"/>
    <n v="-3578"/>
    <x v="0"/>
  </r>
  <r>
    <x v="14"/>
    <x v="14"/>
    <x v="12"/>
    <x v="0"/>
    <x v="0"/>
    <n v="-3728"/>
    <x v="0"/>
  </r>
  <r>
    <x v="15"/>
    <x v="15"/>
    <x v="13"/>
    <x v="0"/>
    <x v="0"/>
    <n v="-3636"/>
    <x v="0"/>
  </r>
  <r>
    <x v="16"/>
    <x v="16"/>
    <x v="14"/>
    <x v="0"/>
    <x v="0"/>
    <n v="-3514"/>
    <x v="0"/>
  </r>
  <r>
    <x v="17"/>
    <x v="17"/>
    <x v="15"/>
    <x v="0"/>
    <x v="0"/>
    <n v="-3307"/>
    <x v="0"/>
  </r>
  <r>
    <x v="18"/>
    <x v="18"/>
    <x v="16"/>
    <x v="0"/>
    <x v="0"/>
    <n v="-3373"/>
    <x v="0"/>
  </r>
  <r>
    <x v="19"/>
    <x v="19"/>
    <x v="17"/>
    <x v="0"/>
    <x v="2"/>
    <n v="6825"/>
    <x v="0"/>
  </r>
  <r>
    <x v="20"/>
    <x v="20"/>
    <x v="18"/>
    <x v="0"/>
    <x v="0"/>
    <n v="-3612"/>
    <x v="0"/>
  </r>
  <r>
    <x v="21"/>
    <x v="21"/>
    <x v="12"/>
    <x v="0"/>
    <x v="0"/>
    <n v="-3754"/>
    <x v="0"/>
  </r>
  <r>
    <x v="22"/>
    <x v="22"/>
    <x v="19"/>
    <x v="2"/>
    <x v="3"/>
    <n v="33851.03"/>
    <x v="0"/>
  </r>
  <r>
    <x v="22"/>
    <x v="22"/>
    <x v="19"/>
    <x v="0"/>
    <x v="0"/>
    <n v="-3870"/>
    <x v="0"/>
  </r>
  <r>
    <x v="23"/>
    <x v="23"/>
    <x v="20"/>
    <x v="0"/>
    <x v="0"/>
    <n v="-4122"/>
    <x v="0"/>
  </r>
  <r>
    <x v="24"/>
    <x v="24"/>
    <x v="21"/>
    <x v="0"/>
    <x v="0"/>
    <n v="-3788"/>
    <x v="0"/>
  </r>
  <r>
    <x v="25"/>
    <x v="25"/>
    <x v="22"/>
    <x v="0"/>
    <x v="0"/>
    <n v="-3644"/>
    <x v="0"/>
  </r>
  <r>
    <x v="26"/>
    <x v="26"/>
    <x v="23"/>
    <x v="0"/>
    <x v="0"/>
    <n v="-3732"/>
    <x v="0"/>
  </r>
  <r>
    <x v="27"/>
    <x v="27"/>
    <x v="24"/>
    <x v="0"/>
    <x v="2"/>
    <n v="6970"/>
    <x v="0"/>
  </r>
  <r>
    <x v="28"/>
    <x v="28"/>
    <x v="25"/>
    <x v="0"/>
    <x v="2"/>
    <n v="6568"/>
    <x v="0"/>
  </r>
  <r>
    <x v="29"/>
    <x v="29"/>
    <x v="25"/>
    <x v="0"/>
    <x v="2"/>
    <n v="7197"/>
    <x v="0"/>
  </r>
  <r>
    <x v="30"/>
    <x v="30"/>
    <x v="25"/>
    <x v="0"/>
    <x v="2"/>
    <n v="6502"/>
    <x v="0"/>
  </r>
  <r>
    <x v="31"/>
    <x v="31"/>
    <x v="26"/>
    <x v="0"/>
    <x v="0"/>
    <n v="-3649"/>
    <x v="0"/>
  </r>
  <r>
    <x v="31"/>
    <x v="31"/>
    <x v="26"/>
    <x v="1"/>
    <x v="1"/>
    <n v="6945"/>
    <x v="0"/>
  </r>
  <r>
    <x v="32"/>
    <x v="32"/>
    <x v="17"/>
    <x v="0"/>
    <x v="2"/>
    <n v="6999"/>
    <x v="0"/>
  </r>
  <r>
    <x v="33"/>
    <x v="33"/>
    <x v="27"/>
    <x v="0"/>
    <x v="0"/>
    <n v="-4646"/>
    <x v="0"/>
  </r>
  <r>
    <x v="34"/>
    <x v="34"/>
    <x v="28"/>
    <x v="0"/>
    <x v="2"/>
    <n v="8475"/>
    <x v="0"/>
  </r>
  <r>
    <x v="35"/>
    <x v="35"/>
    <x v="29"/>
    <x v="3"/>
    <x v="4"/>
    <n v="2790"/>
    <x v="0"/>
  </r>
  <r>
    <x v="35"/>
    <x v="35"/>
    <x v="29"/>
    <x v="1"/>
    <x v="5"/>
    <n v="3472.5"/>
    <x v="0"/>
  </r>
  <r>
    <x v="36"/>
    <x v="36"/>
    <x v="30"/>
    <x v="0"/>
    <x v="0"/>
    <n v="-3484"/>
    <x v="0"/>
  </r>
  <r>
    <x v="37"/>
    <x v="37"/>
    <x v="31"/>
    <x v="0"/>
    <x v="0"/>
    <n v="-3526"/>
    <x v="0"/>
  </r>
  <r>
    <x v="38"/>
    <x v="38"/>
    <x v="31"/>
    <x v="0"/>
    <x v="0"/>
    <n v="-3562"/>
    <x v="0"/>
  </r>
  <r>
    <x v="39"/>
    <x v="39"/>
    <x v="32"/>
    <x v="0"/>
    <x v="0"/>
    <n v="-3548"/>
    <x v="0"/>
  </r>
  <r>
    <x v="40"/>
    <x v="40"/>
    <x v="33"/>
    <x v="0"/>
    <x v="0"/>
    <n v="-4451"/>
    <x v="0"/>
  </r>
  <r>
    <x v="41"/>
    <x v="41"/>
    <x v="34"/>
    <x v="0"/>
    <x v="0"/>
    <n v="-4466"/>
    <x v="0"/>
  </r>
  <r>
    <x v="42"/>
    <x v="42"/>
    <x v="34"/>
    <x v="0"/>
    <x v="0"/>
    <n v="-3761"/>
    <x v="0"/>
  </r>
  <r>
    <x v="43"/>
    <x v="43"/>
    <x v="35"/>
    <x v="1"/>
    <x v="1"/>
    <n v="6945"/>
    <x v="0"/>
  </r>
  <r>
    <x v="44"/>
    <x v="44"/>
    <x v="36"/>
    <x v="0"/>
    <x v="0"/>
    <n v="-3862"/>
    <x v="0"/>
  </r>
  <r>
    <x v="45"/>
    <x v="45"/>
    <x v="36"/>
    <x v="0"/>
    <x v="0"/>
    <n v="-3815"/>
    <x v="0"/>
  </r>
  <r>
    <x v="46"/>
    <x v="46"/>
    <x v="37"/>
    <x v="0"/>
    <x v="0"/>
    <n v="-4054"/>
    <x v="0"/>
  </r>
  <r>
    <x v="47"/>
    <x v="47"/>
    <x v="38"/>
    <x v="1"/>
    <x v="1"/>
    <n v="6945"/>
    <x v="0"/>
  </r>
  <r>
    <x v="47"/>
    <x v="47"/>
    <x v="38"/>
    <x v="0"/>
    <x v="0"/>
    <n v="-4303"/>
    <x v="0"/>
  </r>
  <r>
    <x v="48"/>
    <x v="48"/>
    <x v="33"/>
    <x v="0"/>
    <x v="0"/>
    <n v="-4202"/>
    <x v="0"/>
  </r>
  <r>
    <x v="49"/>
    <x v="49"/>
    <x v="39"/>
    <x v="0"/>
    <x v="0"/>
    <n v="-3957"/>
    <x v="0"/>
  </r>
  <r>
    <x v="49"/>
    <x v="49"/>
    <x v="39"/>
    <x v="1"/>
    <x v="1"/>
    <n v="6945"/>
    <x v="0"/>
  </r>
  <r>
    <x v="50"/>
    <x v="50"/>
    <x v="39"/>
    <x v="0"/>
    <x v="0"/>
    <n v="-3996"/>
    <x v="0"/>
  </r>
  <r>
    <x v="51"/>
    <x v="51"/>
    <x v="33"/>
    <x v="0"/>
    <x v="0"/>
    <n v="-3868"/>
    <x v="0"/>
  </r>
  <r>
    <x v="52"/>
    <x v="52"/>
    <x v="40"/>
    <x v="0"/>
    <x v="0"/>
    <n v="-3561"/>
    <x v="0"/>
  </r>
  <r>
    <x v="53"/>
    <x v="53"/>
    <x v="41"/>
    <x v="0"/>
    <x v="0"/>
    <n v="-3646"/>
    <x v="0"/>
  </r>
  <r>
    <x v="54"/>
    <x v="54"/>
    <x v="42"/>
    <x v="4"/>
    <x v="6"/>
    <n v="1500"/>
    <x v="0"/>
  </r>
  <r>
    <x v="54"/>
    <x v="54"/>
    <x v="42"/>
    <x v="0"/>
    <x v="2"/>
    <n v="8803"/>
    <x v="0"/>
  </r>
  <r>
    <x v="55"/>
    <x v="55"/>
    <x v="43"/>
    <x v="0"/>
    <x v="0"/>
    <n v="-3327"/>
    <x v="0"/>
  </r>
  <r>
    <x v="56"/>
    <x v="56"/>
    <x v="44"/>
    <x v="0"/>
    <x v="0"/>
    <n v="-3561"/>
    <x v="0"/>
  </r>
  <r>
    <x v="57"/>
    <x v="57"/>
    <x v="43"/>
    <x v="0"/>
    <x v="0"/>
    <n v="-3712"/>
    <x v="0"/>
  </r>
  <r>
    <x v="58"/>
    <x v="58"/>
    <x v="45"/>
    <x v="0"/>
    <x v="2"/>
    <n v="7774"/>
    <x v="0"/>
  </r>
  <r>
    <x v="59"/>
    <x v="59"/>
    <x v="46"/>
    <x v="0"/>
    <x v="0"/>
    <n v="-3708"/>
    <x v="0"/>
  </r>
  <r>
    <x v="60"/>
    <x v="60"/>
    <x v="47"/>
    <x v="0"/>
    <x v="0"/>
    <n v="-3711"/>
    <x v="0"/>
  </r>
  <r>
    <x v="61"/>
    <x v="61"/>
    <x v="48"/>
    <x v="0"/>
    <x v="0"/>
    <n v="-3737"/>
    <x v="0"/>
  </r>
  <r>
    <x v="62"/>
    <x v="62"/>
    <x v="27"/>
    <x v="0"/>
    <x v="0"/>
    <n v="-3668"/>
    <x v="0"/>
  </r>
  <r>
    <x v="63"/>
    <x v="63"/>
    <x v="49"/>
    <x v="0"/>
    <x v="0"/>
    <n v="-3799"/>
    <x v="0"/>
  </r>
  <r>
    <x v="64"/>
    <x v="64"/>
    <x v="50"/>
    <x v="0"/>
    <x v="2"/>
    <n v="6843"/>
    <x v="0"/>
  </r>
  <r>
    <x v="65"/>
    <x v="65"/>
    <x v="51"/>
    <x v="0"/>
    <x v="0"/>
    <n v="-3599"/>
    <x v="0"/>
  </r>
  <r>
    <x v="66"/>
    <x v="66"/>
    <x v="52"/>
    <x v="0"/>
    <x v="2"/>
    <n v="6983"/>
    <x v="0"/>
  </r>
  <r>
    <x v="67"/>
    <x v="67"/>
    <x v="53"/>
    <x v="0"/>
    <x v="0"/>
    <n v="-3462"/>
    <x v="0"/>
  </r>
  <r>
    <x v="68"/>
    <x v="68"/>
    <x v="54"/>
    <x v="0"/>
    <x v="0"/>
    <n v="-3680"/>
    <x v="0"/>
  </r>
  <r>
    <x v="69"/>
    <x v="69"/>
    <x v="55"/>
    <x v="0"/>
    <x v="0"/>
    <n v="-3621"/>
    <x v="0"/>
  </r>
  <r>
    <x v="70"/>
    <x v="70"/>
    <x v="55"/>
    <x v="0"/>
    <x v="0"/>
    <n v="-3535"/>
    <x v="0"/>
  </r>
  <r>
    <x v="71"/>
    <x v="71"/>
    <x v="56"/>
    <x v="0"/>
    <x v="0"/>
    <n v="-3527"/>
    <x v="0"/>
  </r>
  <r>
    <x v="72"/>
    <x v="72"/>
    <x v="57"/>
    <x v="0"/>
    <x v="0"/>
    <n v="-3277"/>
    <x v="0"/>
  </r>
  <r>
    <x v="73"/>
    <x v="73"/>
    <x v="58"/>
    <x v="0"/>
    <x v="0"/>
    <n v="-3368"/>
    <x v="0"/>
  </r>
  <r>
    <x v="74"/>
    <x v="74"/>
    <x v="59"/>
    <x v="0"/>
    <x v="0"/>
    <n v="-3324"/>
    <x v="0"/>
  </r>
  <r>
    <x v="75"/>
    <x v="75"/>
    <x v="60"/>
    <x v="0"/>
    <x v="2"/>
    <n v="6924"/>
    <x v="0"/>
  </r>
  <r>
    <x v="76"/>
    <x v="76"/>
    <x v="61"/>
    <x v="0"/>
    <x v="0"/>
    <n v="-3521"/>
    <x v="0"/>
  </r>
  <r>
    <x v="77"/>
    <x v="77"/>
    <x v="62"/>
    <x v="0"/>
    <x v="2"/>
    <n v="6939"/>
    <x v="0"/>
  </r>
  <r>
    <x v="78"/>
    <x v="78"/>
    <x v="19"/>
    <x v="0"/>
    <x v="0"/>
    <n v="-3576"/>
    <x v="0"/>
  </r>
  <r>
    <x v="78"/>
    <x v="78"/>
    <x v="19"/>
    <x v="2"/>
    <x v="3"/>
    <n v="29091.35"/>
    <x v="0"/>
  </r>
  <r>
    <x v="79"/>
    <x v="79"/>
    <x v="63"/>
    <x v="0"/>
    <x v="0"/>
    <n v="-3576"/>
    <x v="0"/>
  </r>
  <r>
    <x v="80"/>
    <x v="80"/>
    <x v="64"/>
    <x v="0"/>
    <x v="0"/>
    <n v="-3576"/>
    <x v="0"/>
  </r>
  <r>
    <x v="81"/>
    <x v="81"/>
    <x v="65"/>
    <x v="2"/>
    <x v="7"/>
    <n v="15007.35"/>
    <x v="0"/>
  </r>
  <r>
    <x v="81"/>
    <x v="81"/>
    <x v="65"/>
    <x v="0"/>
    <x v="8"/>
    <n v="4202.0600000000004"/>
    <x v="0"/>
  </r>
  <r>
    <x v="82"/>
    <x v="82"/>
    <x v="66"/>
    <x v="1"/>
    <x v="1"/>
    <n v="6945"/>
    <x v="0"/>
  </r>
  <r>
    <x v="82"/>
    <x v="82"/>
    <x v="66"/>
    <x v="0"/>
    <x v="0"/>
    <n v="-3331"/>
    <x v="0"/>
  </r>
  <r>
    <x v="83"/>
    <x v="83"/>
    <x v="67"/>
    <x v="0"/>
    <x v="0"/>
    <n v="-3548"/>
    <x v="0"/>
  </r>
  <r>
    <x v="84"/>
    <x v="84"/>
    <x v="68"/>
    <x v="0"/>
    <x v="2"/>
    <n v="6939"/>
    <x v="0"/>
  </r>
  <r>
    <x v="85"/>
    <x v="85"/>
    <x v="69"/>
    <x v="0"/>
    <x v="0"/>
    <n v="-3576"/>
    <x v="0"/>
  </r>
  <r>
    <x v="86"/>
    <x v="86"/>
    <x v="70"/>
    <x v="0"/>
    <x v="0"/>
    <n v="-3576"/>
    <x v="0"/>
  </r>
  <r>
    <x v="87"/>
    <x v="87"/>
    <x v="71"/>
    <x v="0"/>
    <x v="0"/>
    <n v="-3576"/>
    <x v="0"/>
  </r>
  <r>
    <x v="88"/>
    <x v="88"/>
    <x v="72"/>
    <x v="0"/>
    <x v="0"/>
    <n v="-3578"/>
    <x v="0"/>
  </r>
  <r>
    <x v="88"/>
    <x v="88"/>
    <x v="72"/>
    <x v="1"/>
    <x v="1"/>
    <n v="6945"/>
    <x v="0"/>
  </r>
  <r>
    <x v="89"/>
    <x v="89"/>
    <x v="73"/>
    <x v="0"/>
    <x v="0"/>
    <n v="-3576"/>
    <x v="0"/>
  </r>
  <r>
    <x v="89"/>
    <x v="89"/>
    <x v="73"/>
    <x v="1"/>
    <x v="1"/>
    <n v="6945"/>
    <x v="0"/>
  </r>
  <r>
    <x v="90"/>
    <x v="90"/>
    <x v="74"/>
    <x v="0"/>
    <x v="0"/>
    <n v="-3578"/>
    <x v="0"/>
  </r>
  <r>
    <x v="91"/>
    <x v="91"/>
    <x v="70"/>
    <x v="0"/>
    <x v="0"/>
    <n v="-3573"/>
    <x v="0"/>
  </r>
  <r>
    <x v="92"/>
    <x v="92"/>
    <x v="75"/>
    <x v="0"/>
    <x v="0"/>
    <n v="-3498"/>
    <x v="0"/>
  </r>
  <r>
    <x v="93"/>
    <x v="93"/>
    <x v="76"/>
    <x v="0"/>
    <x v="0"/>
    <n v="-3497"/>
    <x v="0"/>
  </r>
  <r>
    <x v="94"/>
    <x v="94"/>
    <x v="77"/>
    <x v="0"/>
    <x v="0"/>
    <n v="-3454"/>
    <x v="0"/>
  </r>
  <r>
    <x v="95"/>
    <x v="95"/>
    <x v="78"/>
    <x v="0"/>
    <x v="0"/>
    <n v="-3527"/>
    <x v="0"/>
  </r>
  <r>
    <x v="96"/>
    <x v="96"/>
    <x v="79"/>
    <x v="0"/>
    <x v="0"/>
    <n v="-3773"/>
    <x v="0"/>
  </r>
  <r>
    <x v="97"/>
    <x v="97"/>
    <x v="80"/>
    <x v="5"/>
    <x v="9"/>
    <n v="0"/>
    <x v="0"/>
  </r>
  <r>
    <x v="97"/>
    <x v="97"/>
    <x v="80"/>
    <x v="0"/>
    <x v="0"/>
    <n v="-3724"/>
    <x v="0"/>
  </r>
  <r>
    <x v="98"/>
    <x v="98"/>
    <x v="81"/>
    <x v="0"/>
    <x v="0"/>
    <n v="-3601"/>
    <x v="0"/>
  </r>
  <r>
    <x v="99"/>
    <x v="99"/>
    <x v="82"/>
    <x v="0"/>
    <x v="2"/>
    <n v="6745"/>
    <x v="0"/>
  </r>
  <r>
    <x v="100"/>
    <x v="100"/>
    <x v="52"/>
    <x v="0"/>
    <x v="2"/>
    <n v="6603"/>
    <x v="0"/>
  </r>
  <r>
    <x v="101"/>
    <x v="101"/>
    <x v="83"/>
    <x v="0"/>
    <x v="0"/>
    <n v="-3687"/>
    <x v="0"/>
  </r>
  <r>
    <x v="102"/>
    <x v="102"/>
    <x v="84"/>
    <x v="0"/>
    <x v="2"/>
    <n v="7175"/>
    <x v="0"/>
  </r>
  <r>
    <x v="103"/>
    <x v="103"/>
    <x v="20"/>
    <x v="0"/>
    <x v="0"/>
    <n v="-3704"/>
    <x v="0"/>
  </r>
  <r>
    <x v="104"/>
    <x v="104"/>
    <x v="69"/>
    <x v="0"/>
    <x v="0"/>
    <n v="-3424"/>
    <x v="0"/>
  </r>
  <r>
    <x v="105"/>
    <x v="105"/>
    <x v="85"/>
    <x v="0"/>
    <x v="0"/>
    <n v="-3337"/>
    <x v="0"/>
  </r>
  <r>
    <x v="106"/>
    <x v="106"/>
    <x v="86"/>
    <x v="0"/>
    <x v="0"/>
    <n v="-3289"/>
    <x v="0"/>
  </r>
  <r>
    <x v="107"/>
    <x v="107"/>
    <x v="87"/>
    <x v="4"/>
    <x v="10"/>
    <n v="4500"/>
    <x v="0"/>
  </r>
  <r>
    <x v="107"/>
    <x v="107"/>
    <x v="87"/>
    <x v="1"/>
    <x v="5"/>
    <n v="6945"/>
    <x v="0"/>
  </r>
  <r>
    <x v="108"/>
    <x v="108"/>
    <x v="17"/>
    <x v="0"/>
    <x v="2"/>
    <n v="6303"/>
    <x v="0"/>
  </r>
  <r>
    <x v="109"/>
    <x v="109"/>
    <x v="17"/>
    <x v="0"/>
    <x v="2"/>
    <n v="6361"/>
    <x v="0"/>
  </r>
  <r>
    <x v="110"/>
    <x v="110"/>
    <x v="45"/>
    <x v="0"/>
    <x v="2"/>
    <n v="6620"/>
    <x v="0"/>
  </r>
  <r>
    <x v="111"/>
    <x v="111"/>
    <x v="88"/>
    <x v="0"/>
    <x v="0"/>
    <n v="-3555"/>
    <x v="0"/>
  </r>
  <r>
    <x v="112"/>
    <x v="112"/>
    <x v="89"/>
    <x v="0"/>
    <x v="0"/>
    <n v="-3480"/>
    <x v="0"/>
  </r>
  <r>
    <x v="113"/>
    <x v="113"/>
    <x v="90"/>
    <x v="1"/>
    <x v="1"/>
    <n v="6945"/>
    <x v="0"/>
  </r>
  <r>
    <x v="113"/>
    <x v="113"/>
    <x v="90"/>
    <x v="0"/>
    <x v="0"/>
    <n v="-3478"/>
    <x v="0"/>
  </r>
  <r>
    <x v="114"/>
    <x v="114"/>
    <x v="91"/>
    <x v="0"/>
    <x v="2"/>
    <n v="6752"/>
    <x v="0"/>
  </r>
  <r>
    <x v="115"/>
    <x v="115"/>
    <x v="19"/>
    <x v="2"/>
    <x v="3"/>
    <n v="26792.99"/>
    <x v="0"/>
  </r>
  <r>
    <x v="115"/>
    <x v="115"/>
    <x v="19"/>
    <x v="0"/>
    <x v="0"/>
    <n v="-3436"/>
    <x v="0"/>
  </r>
  <r>
    <x v="116"/>
    <x v="116"/>
    <x v="9"/>
    <x v="0"/>
    <x v="0"/>
    <n v="-3660"/>
    <x v="0"/>
  </r>
  <r>
    <x v="117"/>
    <x v="117"/>
    <x v="12"/>
    <x v="0"/>
    <x v="0"/>
    <n v="-3646"/>
    <x v="0"/>
  </r>
  <r>
    <x v="118"/>
    <x v="118"/>
    <x v="92"/>
    <x v="0"/>
    <x v="0"/>
    <n v="-3745"/>
    <x v="0"/>
  </r>
  <r>
    <x v="119"/>
    <x v="119"/>
    <x v="93"/>
    <x v="0"/>
    <x v="0"/>
    <n v="-3774"/>
    <x v="0"/>
  </r>
  <r>
    <x v="120"/>
    <x v="120"/>
    <x v="94"/>
    <x v="0"/>
    <x v="2"/>
    <n v="6986"/>
    <x v="0"/>
  </r>
  <r>
    <x v="121"/>
    <x v="121"/>
    <x v="95"/>
    <x v="0"/>
    <x v="0"/>
    <n v="-3649"/>
    <x v="0"/>
  </r>
  <r>
    <x v="122"/>
    <x v="122"/>
    <x v="96"/>
    <x v="0"/>
    <x v="0"/>
    <n v="-3610"/>
    <x v="0"/>
  </r>
  <r>
    <x v="123"/>
    <x v="123"/>
    <x v="97"/>
    <x v="0"/>
    <x v="0"/>
    <n v="-3585"/>
    <x v="0"/>
  </r>
  <r>
    <x v="124"/>
    <x v="124"/>
    <x v="85"/>
    <x v="0"/>
    <x v="0"/>
    <n v="-3385"/>
    <x v="0"/>
  </r>
  <r>
    <x v="125"/>
    <x v="125"/>
    <x v="98"/>
    <x v="0"/>
    <x v="0"/>
    <n v="-3376"/>
    <x v="0"/>
  </r>
  <r>
    <x v="126"/>
    <x v="126"/>
    <x v="99"/>
    <x v="2"/>
    <x v="11"/>
    <n v="-737961"/>
    <x v="0"/>
  </r>
  <r>
    <x v="126"/>
    <x v="126"/>
    <x v="99"/>
    <x v="2"/>
    <x v="12"/>
    <n v="36666.67"/>
    <x v="0"/>
  </r>
  <r>
    <x v="127"/>
    <x v="127"/>
    <x v="100"/>
    <x v="0"/>
    <x v="0"/>
    <n v="-3614"/>
    <x v="0"/>
  </r>
  <r>
    <x v="128"/>
    <x v="128"/>
    <x v="101"/>
    <x v="0"/>
    <x v="2"/>
    <n v="6639"/>
    <x v="0"/>
  </r>
  <r>
    <x v="129"/>
    <x v="129"/>
    <x v="102"/>
    <x v="0"/>
    <x v="0"/>
    <n v="-3410"/>
    <x v="0"/>
  </r>
  <r>
    <x v="130"/>
    <x v="130"/>
    <x v="27"/>
    <x v="0"/>
    <x v="0"/>
    <n v="-3517"/>
    <x v="0"/>
  </r>
  <r>
    <x v="131"/>
    <x v="131"/>
    <x v="52"/>
    <x v="0"/>
    <x v="2"/>
    <n v="6939"/>
    <x v="0"/>
  </r>
  <r>
    <x v="132"/>
    <x v="132"/>
    <x v="103"/>
    <x v="0"/>
    <x v="0"/>
    <n v="-3576"/>
    <x v="0"/>
  </r>
  <r>
    <x v="133"/>
    <x v="133"/>
    <x v="104"/>
    <x v="0"/>
    <x v="0"/>
    <n v="-3524"/>
    <x v="0"/>
  </r>
  <r>
    <x v="134"/>
    <x v="134"/>
    <x v="105"/>
    <x v="0"/>
    <x v="0"/>
    <n v="-3527"/>
    <x v="0"/>
  </r>
  <r>
    <x v="135"/>
    <x v="135"/>
    <x v="106"/>
    <x v="5"/>
    <x v="1"/>
    <n v="-6"/>
    <x v="0"/>
  </r>
  <r>
    <x v="135"/>
    <x v="135"/>
    <x v="106"/>
    <x v="0"/>
    <x v="0"/>
    <n v="-3579"/>
    <x v="0"/>
  </r>
  <r>
    <x v="136"/>
    <x v="136"/>
    <x v="107"/>
    <x v="0"/>
    <x v="0"/>
    <n v="-3869"/>
    <x v="0"/>
  </r>
  <r>
    <x v="137"/>
    <x v="137"/>
    <x v="108"/>
    <x v="0"/>
    <x v="0"/>
    <n v="-3522"/>
    <x v="0"/>
  </r>
  <r>
    <x v="138"/>
    <x v="138"/>
    <x v="109"/>
    <x v="2"/>
    <x v="13"/>
    <n v="-916581"/>
    <x v="0"/>
  </r>
  <r>
    <x v="138"/>
    <x v="138"/>
    <x v="109"/>
    <x v="2"/>
    <x v="14"/>
    <n v="25368"/>
    <x v="0"/>
  </r>
  <r>
    <x v="139"/>
    <x v="139"/>
    <x v="110"/>
    <x v="0"/>
    <x v="0"/>
    <n v="-3528"/>
    <x v="0"/>
  </r>
  <r>
    <x v="140"/>
    <x v="140"/>
    <x v="111"/>
    <x v="0"/>
    <x v="0"/>
    <n v="-3676"/>
    <x v="0"/>
  </r>
  <r>
    <x v="141"/>
    <x v="141"/>
    <x v="112"/>
    <x v="0"/>
    <x v="0"/>
    <n v="-3724"/>
    <x v="0"/>
  </r>
  <r>
    <x v="142"/>
    <x v="142"/>
    <x v="113"/>
    <x v="0"/>
    <x v="0"/>
    <n v="-3651"/>
    <x v="0"/>
  </r>
  <r>
    <x v="143"/>
    <x v="143"/>
    <x v="28"/>
    <x v="0"/>
    <x v="2"/>
    <n v="7935"/>
    <x v="0"/>
  </r>
  <r>
    <x v="144"/>
    <x v="144"/>
    <x v="114"/>
    <x v="0"/>
    <x v="2"/>
    <n v="7555"/>
    <x v="0"/>
  </r>
  <r>
    <x v="145"/>
    <x v="145"/>
    <x v="115"/>
    <x v="0"/>
    <x v="2"/>
    <n v="7365"/>
    <x v="0"/>
  </r>
  <r>
    <x v="146"/>
    <x v="146"/>
    <x v="62"/>
    <x v="0"/>
    <x v="2"/>
    <n v="7175"/>
    <x v="0"/>
  </r>
  <r>
    <x v="147"/>
    <x v="147"/>
    <x v="116"/>
    <x v="0"/>
    <x v="0"/>
    <n v="-3601"/>
    <x v="0"/>
  </r>
  <r>
    <x v="148"/>
    <x v="148"/>
    <x v="117"/>
    <x v="0"/>
    <x v="0"/>
    <n v="-3600"/>
    <x v="0"/>
  </r>
  <r>
    <x v="149"/>
    <x v="149"/>
    <x v="118"/>
    <x v="2"/>
    <x v="15"/>
    <n v="44241.48"/>
    <x v="0"/>
  </r>
  <r>
    <x v="150"/>
    <x v="150"/>
    <x v="119"/>
    <x v="0"/>
    <x v="0"/>
    <n v="-3633"/>
    <x v="0"/>
  </r>
  <r>
    <x v="151"/>
    <x v="151"/>
    <x v="120"/>
    <x v="0"/>
    <x v="0"/>
    <n v="-3553"/>
    <x v="0"/>
  </r>
  <r>
    <x v="152"/>
    <x v="152"/>
    <x v="121"/>
    <x v="0"/>
    <x v="0"/>
    <n v="-3480"/>
    <x v="0"/>
  </r>
  <r>
    <x v="153"/>
    <x v="153"/>
    <x v="122"/>
    <x v="0"/>
    <x v="0"/>
    <n v="-3478"/>
    <x v="0"/>
  </r>
  <r>
    <x v="154"/>
    <x v="154"/>
    <x v="123"/>
    <x v="0"/>
    <x v="2"/>
    <n v="6843"/>
    <x v="0"/>
  </r>
  <r>
    <x v="155"/>
    <x v="155"/>
    <x v="124"/>
    <x v="0"/>
    <x v="0"/>
    <n v="-2971"/>
    <x v="0"/>
  </r>
  <r>
    <x v="155"/>
    <x v="155"/>
    <x v="124"/>
    <x v="1"/>
    <x v="1"/>
    <n v="6945"/>
    <x v="0"/>
  </r>
  <r>
    <x v="156"/>
    <x v="156"/>
    <x v="125"/>
    <x v="0"/>
    <x v="0"/>
    <n v="-2973"/>
    <x v="0"/>
  </r>
  <r>
    <x v="156"/>
    <x v="156"/>
    <x v="125"/>
    <x v="0"/>
    <x v="9"/>
    <n v="-3095"/>
    <x v="0"/>
  </r>
  <r>
    <x v="157"/>
    <x v="157"/>
    <x v="126"/>
    <x v="0"/>
    <x v="0"/>
    <n v="-3007"/>
    <x v="0"/>
  </r>
  <r>
    <x v="158"/>
    <x v="158"/>
    <x v="127"/>
    <x v="0"/>
    <x v="0"/>
    <n v="-3017"/>
    <x v="0"/>
  </r>
  <r>
    <x v="159"/>
    <x v="159"/>
    <x v="65"/>
    <x v="0"/>
    <x v="8"/>
    <n v="2543.0100000000002"/>
    <x v="0"/>
  </r>
  <r>
    <x v="159"/>
    <x v="159"/>
    <x v="65"/>
    <x v="2"/>
    <x v="7"/>
    <n v="9082.19"/>
    <x v="0"/>
  </r>
  <r>
    <x v="160"/>
    <x v="160"/>
    <x v="128"/>
    <x v="0"/>
    <x v="0"/>
    <n v="-3007"/>
    <x v="0"/>
  </r>
  <r>
    <x v="161"/>
    <x v="161"/>
    <x v="129"/>
    <x v="0"/>
    <x v="0"/>
    <n v="-3011"/>
    <x v="0"/>
  </r>
  <r>
    <x v="162"/>
    <x v="162"/>
    <x v="130"/>
    <x v="0"/>
    <x v="0"/>
    <n v="-3028"/>
    <x v="0"/>
  </r>
  <r>
    <x v="163"/>
    <x v="163"/>
    <x v="131"/>
    <x v="0"/>
    <x v="0"/>
    <n v="-3130"/>
    <x v="0"/>
  </r>
  <r>
    <x v="164"/>
    <x v="164"/>
    <x v="132"/>
    <x v="1"/>
    <x v="1"/>
    <n v="6945"/>
    <x v="0"/>
  </r>
  <r>
    <x v="164"/>
    <x v="164"/>
    <x v="132"/>
    <x v="0"/>
    <x v="0"/>
    <n v="-3144"/>
    <x v="0"/>
  </r>
  <r>
    <x v="165"/>
    <x v="165"/>
    <x v="133"/>
    <x v="0"/>
    <x v="0"/>
    <n v="-3167"/>
    <x v="0"/>
  </r>
  <r>
    <x v="166"/>
    <x v="166"/>
    <x v="134"/>
    <x v="1"/>
    <x v="1"/>
    <n v="6945"/>
    <x v="0"/>
  </r>
  <r>
    <x v="166"/>
    <x v="166"/>
    <x v="134"/>
    <x v="0"/>
    <x v="0"/>
    <n v="-3125"/>
    <x v="0"/>
  </r>
  <r>
    <x v="167"/>
    <x v="167"/>
    <x v="135"/>
    <x v="1"/>
    <x v="1"/>
    <n v="6945"/>
    <x v="0"/>
  </r>
  <r>
    <x v="167"/>
    <x v="167"/>
    <x v="135"/>
    <x v="0"/>
    <x v="0"/>
    <n v="-3093"/>
    <x v="0"/>
  </r>
  <r>
    <x v="168"/>
    <x v="168"/>
    <x v="136"/>
    <x v="1"/>
    <x v="1"/>
    <n v="6945"/>
    <x v="0"/>
  </r>
  <r>
    <x v="169"/>
    <x v="169"/>
    <x v="111"/>
    <x v="0"/>
    <x v="0"/>
    <n v="-3062"/>
    <x v="0"/>
  </r>
  <r>
    <x v="170"/>
    <x v="170"/>
    <x v="137"/>
    <x v="1"/>
    <x v="1"/>
    <n v="6945"/>
    <x v="0"/>
  </r>
  <r>
    <x v="171"/>
    <x v="171"/>
    <x v="138"/>
    <x v="0"/>
    <x v="0"/>
    <n v="-3014"/>
    <x v="0"/>
  </r>
  <r>
    <x v="172"/>
    <x v="172"/>
    <x v="139"/>
    <x v="1"/>
    <x v="1"/>
    <n v="6945"/>
    <x v="0"/>
  </r>
  <r>
    <x v="173"/>
    <x v="173"/>
    <x v="140"/>
    <x v="0"/>
    <x v="0"/>
    <n v="-3000"/>
    <x v="0"/>
  </r>
  <r>
    <x v="174"/>
    <x v="174"/>
    <x v="141"/>
    <x v="0"/>
    <x v="0"/>
    <n v="-3005"/>
    <x v="0"/>
  </r>
  <r>
    <x v="175"/>
    <x v="175"/>
    <x v="142"/>
    <x v="0"/>
    <x v="0"/>
    <n v="-3086"/>
    <x v="0"/>
  </r>
  <r>
    <x v="175"/>
    <x v="175"/>
    <x v="142"/>
    <x v="1"/>
    <x v="1"/>
    <n v="6945"/>
    <x v="0"/>
  </r>
  <r>
    <x v="176"/>
    <x v="176"/>
    <x v="143"/>
    <x v="0"/>
    <x v="0"/>
    <n v="-3019"/>
    <x v="0"/>
  </r>
  <r>
    <x v="177"/>
    <x v="177"/>
    <x v="144"/>
    <x v="0"/>
    <x v="0"/>
    <n v="-3102"/>
    <x v="0"/>
  </r>
  <r>
    <x v="178"/>
    <x v="178"/>
    <x v="72"/>
    <x v="1"/>
    <x v="1"/>
    <n v="6945"/>
    <x v="0"/>
  </r>
  <r>
    <x v="178"/>
    <x v="178"/>
    <x v="72"/>
    <x v="0"/>
    <x v="0"/>
    <n v="-3069"/>
    <x v="0"/>
  </r>
  <r>
    <x v="179"/>
    <x v="179"/>
    <x v="145"/>
    <x v="0"/>
    <x v="0"/>
    <n v="-3095"/>
    <x v="0"/>
  </r>
  <r>
    <x v="180"/>
    <x v="180"/>
    <x v="146"/>
    <x v="1"/>
    <x v="1"/>
    <n v="6945"/>
    <x v="0"/>
  </r>
  <r>
    <x v="180"/>
    <x v="180"/>
    <x v="146"/>
    <x v="6"/>
    <x v="16"/>
    <n v="17140.63"/>
    <x v="0"/>
  </r>
  <r>
    <x v="181"/>
    <x v="181"/>
    <x v="147"/>
    <x v="0"/>
    <x v="0"/>
    <n v="-3098"/>
    <x v="0"/>
  </r>
  <r>
    <x v="181"/>
    <x v="181"/>
    <x v="147"/>
    <x v="1"/>
    <x v="1"/>
    <n v="6945"/>
    <x v="0"/>
  </r>
  <r>
    <x v="182"/>
    <x v="182"/>
    <x v="148"/>
    <x v="0"/>
    <x v="0"/>
    <n v="-3118"/>
    <x v="0"/>
  </r>
  <r>
    <x v="183"/>
    <x v="183"/>
    <x v="149"/>
    <x v="0"/>
    <x v="2"/>
    <n v="6049"/>
    <x v="0"/>
  </r>
  <r>
    <x v="184"/>
    <x v="184"/>
    <x v="150"/>
    <x v="0"/>
    <x v="0"/>
    <n v="-3096"/>
    <x v="0"/>
  </r>
  <r>
    <x v="185"/>
    <x v="185"/>
    <x v="151"/>
    <x v="0"/>
    <x v="0"/>
    <n v="-3064"/>
    <x v="0"/>
  </r>
  <r>
    <x v="186"/>
    <x v="186"/>
    <x v="152"/>
    <x v="0"/>
    <x v="0"/>
    <n v="-3046"/>
    <x v="0"/>
  </r>
  <r>
    <x v="187"/>
    <x v="187"/>
    <x v="153"/>
    <x v="0"/>
    <x v="0"/>
    <n v="-3040"/>
    <x v="0"/>
  </r>
  <r>
    <x v="188"/>
    <x v="188"/>
    <x v="154"/>
    <x v="0"/>
    <x v="2"/>
    <n v="5906"/>
    <x v="0"/>
  </r>
  <r>
    <x v="189"/>
    <x v="189"/>
    <x v="155"/>
    <x v="0"/>
    <x v="2"/>
    <n v="5935"/>
    <x v="0"/>
  </r>
  <r>
    <x v="190"/>
    <x v="190"/>
    <x v="156"/>
    <x v="0"/>
    <x v="0"/>
    <n v="-3069"/>
    <x v="0"/>
  </r>
  <r>
    <x v="191"/>
    <x v="191"/>
    <x v="157"/>
    <x v="7"/>
    <x v="17"/>
    <n v="-5580"/>
    <x v="0"/>
  </r>
  <r>
    <x v="191"/>
    <x v="191"/>
    <x v="157"/>
    <x v="0"/>
    <x v="0"/>
    <n v="-3033"/>
    <x v="0"/>
  </r>
  <r>
    <x v="192"/>
    <x v="192"/>
    <x v="158"/>
    <x v="0"/>
    <x v="0"/>
    <n v="-3056"/>
    <x v="0"/>
  </r>
  <r>
    <x v="193"/>
    <x v="193"/>
    <x v="159"/>
    <x v="0"/>
    <x v="2"/>
    <n v="6005"/>
    <x v="0"/>
  </r>
  <r>
    <x v="194"/>
    <x v="194"/>
    <x v="160"/>
    <x v="0"/>
    <x v="0"/>
    <n v="-3059"/>
    <x v="0"/>
  </r>
  <r>
    <x v="195"/>
    <x v="195"/>
    <x v="161"/>
    <x v="0"/>
    <x v="2"/>
    <n v="5966"/>
    <x v="0"/>
  </r>
  <r>
    <x v="196"/>
    <x v="196"/>
    <x v="162"/>
    <x v="0"/>
    <x v="0"/>
    <n v="-3077"/>
    <x v="0"/>
  </r>
  <r>
    <x v="197"/>
    <x v="197"/>
    <x v="163"/>
    <x v="0"/>
    <x v="0"/>
    <n v="-3081"/>
    <x v="0"/>
  </r>
  <r>
    <x v="198"/>
    <x v="198"/>
    <x v="164"/>
    <x v="0"/>
    <x v="0"/>
    <n v="-3081"/>
    <x v="0"/>
  </r>
  <r>
    <x v="199"/>
    <x v="199"/>
    <x v="164"/>
    <x v="0"/>
    <x v="0"/>
    <n v="-3089"/>
    <x v="0"/>
  </r>
  <r>
    <x v="200"/>
    <x v="200"/>
    <x v="165"/>
    <x v="0"/>
    <x v="0"/>
    <n v="-3069"/>
    <x v="0"/>
  </r>
  <r>
    <x v="201"/>
    <x v="201"/>
    <x v="166"/>
    <x v="0"/>
    <x v="0"/>
    <n v="-3060"/>
    <x v="0"/>
  </r>
  <r>
    <x v="202"/>
    <x v="202"/>
    <x v="167"/>
    <x v="6"/>
    <x v="16"/>
    <n v="17140.63"/>
    <x v="0"/>
  </r>
  <r>
    <x v="202"/>
    <x v="202"/>
    <x v="167"/>
    <x v="1"/>
    <x v="1"/>
    <n v="6945"/>
    <x v="0"/>
  </r>
  <r>
    <x v="202"/>
    <x v="202"/>
    <x v="167"/>
    <x v="0"/>
    <x v="0"/>
    <n v="-3057"/>
    <x v="0"/>
  </r>
  <r>
    <x v="203"/>
    <x v="203"/>
    <x v="168"/>
    <x v="0"/>
    <x v="0"/>
    <n v="-3044"/>
    <x v="0"/>
  </r>
  <r>
    <x v="204"/>
    <x v="204"/>
    <x v="169"/>
    <x v="0"/>
    <x v="0"/>
    <n v="-3088"/>
    <x v="0"/>
  </r>
  <r>
    <x v="205"/>
    <x v="205"/>
    <x v="170"/>
    <x v="0"/>
    <x v="0"/>
    <n v="-3070"/>
    <x v="0"/>
  </r>
  <r>
    <x v="206"/>
    <x v="206"/>
    <x v="12"/>
    <x v="0"/>
    <x v="0"/>
    <n v="-3342"/>
    <x v="0"/>
  </r>
  <r>
    <x v="207"/>
    <x v="207"/>
    <x v="171"/>
    <x v="0"/>
    <x v="0"/>
    <n v="-3352"/>
    <x v="0"/>
  </r>
  <r>
    <x v="208"/>
    <x v="208"/>
    <x v="172"/>
    <x v="0"/>
    <x v="0"/>
    <n v="-3285"/>
    <x v="0"/>
  </r>
  <r>
    <x v="209"/>
    <x v="209"/>
    <x v="111"/>
    <x v="0"/>
    <x v="0"/>
    <n v="-3174"/>
    <x v="0"/>
  </r>
  <r>
    <x v="209"/>
    <x v="209"/>
    <x v="111"/>
    <x v="1"/>
    <x v="18"/>
    <n v="6945"/>
    <x v="0"/>
  </r>
  <r>
    <x v="210"/>
    <x v="210"/>
    <x v="173"/>
    <x v="0"/>
    <x v="0"/>
    <n v="-3147"/>
    <x v="0"/>
  </r>
  <r>
    <x v="211"/>
    <x v="211"/>
    <x v="174"/>
    <x v="6"/>
    <x v="16"/>
    <n v="17140.63"/>
    <x v="0"/>
  </r>
  <r>
    <x v="211"/>
    <x v="211"/>
    <x v="174"/>
    <x v="1"/>
    <x v="1"/>
    <n v="6945"/>
    <x v="0"/>
  </r>
  <r>
    <x v="212"/>
    <x v="212"/>
    <x v="27"/>
    <x v="0"/>
    <x v="0"/>
    <n v="-3381"/>
    <x v="0"/>
  </r>
  <r>
    <x v="213"/>
    <x v="213"/>
    <x v="175"/>
    <x v="0"/>
    <x v="0"/>
    <n v="-3233"/>
    <x v="0"/>
  </r>
  <r>
    <x v="214"/>
    <x v="214"/>
    <x v="176"/>
    <x v="0"/>
    <x v="0"/>
    <n v="-3233"/>
    <x v="0"/>
  </r>
  <r>
    <x v="215"/>
    <x v="215"/>
    <x v="177"/>
    <x v="0"/>
    <x v="0"/>
    <n v="-3235"/>
    <x v="0"/>
  </r>
  <r>
    <x v="216"/>
    <x v="216"/>
    <x v="178"/>
    <x v="0"/>
    <x v="2"/>
    <n v="6277"/>
    <x v="0"/>
  </r>
  <r>
    <x v="217"/>
    <x v="217"/>
    <x v="179"/>
    <x v="0"/>
    <x v="0"/>
    <n v="-3236"/>
    <x v="0"/>
  </r>
  <r>
    <x v="218"/>
    <x v="218"/>
    <x v="180"/>
    <x v="1"/>
    <x v="1"/>
    <n v="6945"/>
    <x v="0"/>
  </r>
  <r>
    <x v="218"/>
    <x v="218"/>
    <x v="180"/>
    <x v="0"/>
    <x v="0"/>
    <n v="-3234"/>
    <x v="0"/>
  </r>
  <r>
    <x v="219"/>
    <x v="219"/>
    <x v="181"/>
    <x v="0"/>
    <x v="0"/>
    <n v="-3238"/>
    <x v="0"/>
  </r>
  <r>
    <x v="220"/>
    <x v="220"/>
    <x v="108"/>
    <x v="0"/>
    <x v="0"/>
    <n v="-3239"/>
    <x v="0"/>
  </r>
  <r>
    <x v="221"/>
    <x v="221"/>
    <x v="60"/>
    <x v="0"/>
    <x v="2"/>
    <n v="6278"/>
    <x v="0"/>
  </r>
  <r>
    <x v="222"/>
    <x v="222"/>
    <x v="182"/>
    <x v="0"/>
    <x v="0"/>
    <n v="-3244"/>
    <x v="0"/>
  </r>
  <r>
    <x v="223"/>
    <x v="223"/>
    <x v="183"/>
    <x v="0"/>
    <x v="2"/>
    <n v="6324"/>
    <x v="0"/>
  </r>
  <r>
    <x v="224"/>
    <x v="224"/>
    <x v="184"/>
    <x v="0"/>
    <x v="2"/>
    <n v="6323"/>
    <x v="0"/>
  </r>
  <r>
    <x v="225"/>
    <x v="225"/>
    <x v="185"/>
    <x v="1"/>
    <x v="18"/>
    <n v="6945"/>
    <x v="0"/>
  </r>
  <r>
    <x v="226"/>
    <x v="226"/>
    <x v="186"/>
    <x v="0"/>
    <x v="0"/>
    <n v="-3259"/>
    <x v="0"/>
  </r>
  <r>
    <x v="227"/>
    <x v="227"/>
    <x v="187"/>
    <x v="5"/>
    <x v="1"/>
    <n v="-1"/>
    <x v="0"/>
  </r>
  <r>
    <x v="227"/>
    <x v="227"/>
    <x v="187"/>
    <x v="0"/>
    <x v="0"/>
    <n v="-3261"/>
    <x v="0"/>
  </r>
  <r>
    <x v="227"/>
    <x v="227"/>
    <x v="187"/>
    <x v="1"/>
    <x v="1"/>
    <n v="6945"/>
    <x v="0"/>
  </r>
  <r>
    <x v="228"/>
    <x v="228"/>
    <x v="50"/>
    <x v="0"/>
    <x v="2"/>
    <n v="6577"/>
    <x v="0"/>
  </r>
  <r>
    <x v="229"/>
    <x v="229"/>
    <x v="188"/>
    <x v="0"/>
    <x v="0"/>
    <n v="-3046"/>
    <x v="0"/>
  </r>
  <r>
    <x v="230"/>
    <x v="230"/>
    <x v="189"/>
    <x v="0"/>
    <x v="0"/>
    <n v="-3306"/>
    <x v="0"/>
  </r>
  <r>
    <x v="231"/>
    <x v="231"/>
    <x v="19"/>
    <x v="2"/>
    <x v="3"/>
    <n v="24920.240000000002"/>
    <x v="0"/>
  </r>
  <r>
    <x v="231"/>
    <x v="231"/>
    <x v="19"/>
    <x v="0"/>
    <x v="0"/>
    <n v="-3307"/>
    <x v="0"/>
  </r>
  <r>
    <x v="232"/>
    <x v="232"/>
    <x v="190"/>
    <x v="0"/>
    <x v="2"/>
    <n v="6419"/>
    <x v="0"/>
  </r>
  <r>
    <x v="233"/>
    <x v="233"/>
    <x v="191"/>
    <x v="1"/>
    <x v="1"/>
    <n v="6945"/>
    <x v="0"/>
  </r>
  <r>
    <x v="233"/>
    <x v="233"/>
    <x v="191"/>
    <x v="0"/>
    <x v="0"/>
    <n v="-3258"/>
    <x v="0"/>
  </r>
  <r>
    <x v="234"/>
    <x v="234"/>
    <x v="192"/>
    <x v="0"/>
    <x v="2"/>
    <n v="6323"/>
    <x v="0"/>
  </r>
  <r>
    <x v="235"/>
    <x v="235"/>
    <x v="193"/>
    <x v="0"/>
    <x v="0"/>
    <n v="-3257"/>
    <x v="0"/>
  </r>
  <r>
    <x v="236"/>
    <x v="236"/>
    <x v="194"/>
    <x v="0"/>
    <x v="0"/>
    <n v="-3478"/>
    <x v="0"/>
  </r>
  <r>
    <x v="237"/>
    <x v="237"/>
    <x v="195"/>
    <x v="1"/>
    <x v="1"/>
    <n v="6945"/>
    <x v="0"/>
  </r>
  <r>
    <x v="238"/>
    <x v="238"/>
    <x v="196"/>
    <x v="0"/>
    <x v="0"/>
    <n v="-3233"/>
    <x v="0"/>
  </r>
  <r>
    <x v="238"/>
    <x v="238"/>
    <x v="196"/>
    <x v="1"/>
    <x v="1"/>
    <n v="6945"/>
    <x v="0"/>
  </r>
  <r>
    <x v="239"/>
    <x v="239"/>
    <x v="197"/>
    <x v="0"/>
    <x v="0"/>
    <n v="-3284"/>
    <x v="0"/>
  </r>
  <r>
    <x v="240"/>
    <x v="240"/>
    <x v="198"/>
    <x v="0"/>
    <x v="2"/>
    <n v="6275"/>
    <x v="0"/>
  </r>
  <r>
    <x v="241"/>
    <x v="241"/>
    <x v="140"/>
    <x v="0"/>
    <x v="0"/>
    <n v="-3233"/>
    <x v="0"/>
  </r>
  <r>
    <x v="242"/>
    <x v="242"/>
    <x v="199"/>
    <x v="0"/>
    <x v="0"/>
    <n v="-2987"/>
    <x v="0"/>
  </r>
  <r>
    <x v="243"/>
    <x v="243"/>
    <x v="200"/>
    <x v="0"/>
    <x v="2"/>
    <n v="6276"/>
    <x v="0"/>
  </r>
  <r>
    <x v="244"/>
    <x v="244"/>
    <x v="201"/>
    <x v="0"/>
    <x v="0"/>
    <n v="-3234"/>
    <x v="0"/>
  </r>
  <r>
    <x v="245"/>
    <x v="245"/>
    <x v="202"/>
    <x v="0"/>
    <x v="0"/>
    <n v="-3232"/>
    <x v="0"/>
  </r>
  <r>
    <x v="246"/>
    <x v="246"/>
    <x v="203"/>
    <x v="0"/>
    <x v="0"/>
    <n v="-3233"/>
    <x v="0"/>
  </r>
  <r>
    <x v="247"/>
    <x v="247"/>
    <x v="204"/>
    <x v="0"/>
    <x v="2"/>
    <n v="6038"/>
    <x v="0"/>
  </r>
  <r>
    <x v="248"/>
    <x v="248"/>
    <x v="205"/>
    <x v="1"/>
    <x v="1"/>
    <n v="6945"/>
    <x v="0"/>
  </r>
  <r>
    <x v="249"/>
    <x v="249"/>
    <x v="206"/>
    <x v="0"/>
    <x v="0"/>
    <n v="-3118"/>
    <x v="0"/>
  </r>
  <r>
    <x v="250"/>
    <x v="250"/>
    <x v="207"/>
    <x v="0"/>
    <x v="2"/>
    <n v="6062"/>
    <x v="0"/>
  </r>
  <r>
    <x v="251"/>
    <x v="251"/>
    <x v="208"/>
    <x v="0"/>
    <x v="0"/>
    <n v="-3122"/>
    <x v="0"/>
  </r>
  <r>
    <x v="252"/>
    <x v="252"/>
    <x v="209"/>
    <x v="0"/>
    <x v="0"/>
    <n v="-3122"/>
    <x v="0"/>
  </r>
  <r>
    <x v="252"/>
    <x v="252"/>
    <x v="209"/>
    <x v="3"/>
    <x v="19"/>
    <n v="8370"/>
    <x v="0"/>
  </r>
  <r>
    <x v="253"/>
    <x v="253"/>
    <x v="210"/>
    <x v="0"/>
    <x v="0"/>
    <n v="-3122"/>
    <x v="0"/>
  </r>
  <r>
    <x v="254"/>
    <x v="254"/>
    <x v="211"/>
    <x v="0"/>
    <x v="0"/>
    <n v="-3110"/>
    <x v="0"/>
  </r>
  <r>
    <x v="255"/>
    <x v="255"/>
    <x v="212"/>
    <x v="0"/>
    <x v="0"/>
    <n v="-3109"/>
    <x v="0"/>
  </r>
  <r>
    <x v="255"/>
    <x v="255"/>
    <x v="212"/>
    <x v="1"/>
    <x v="1"/>
    <n v="6945"/>
    <x v="0"/>
  </r>
  <r>
    <x v="256"/>
    <x v="256"/>
    <x v="190"/>
    <x v="0"/>
    <x v="2"/>
    <n v="6037"/>
    <x v="0"/>
  </r>
  <r>
    <x v="257"/>
    <x v="257"/>
    <x v="17"/>
    <x v="0"/>
    <x v="2"/>
    <n v="6276"/>
    <x v="0"/>
  </r>
  <r>
    <x v="258"/>
    <x v="258"/>
    <x v="213"/>
    <x v="0"/>
    <x v="0"/>
    <n v="-3233"/>
    <x v="0"/>
  </r>
  <r>
    <x v="259"/>
    <x v="259"/>
    <x v="214"/>
    <x v="0"/>
    <x v="0"/>
    <n v="-3233"/>
    <x v="0"/>
  </r>
  <r>
    <x v="260"/>
    <x v="260"/>
    <x v="215"/>
    <x v="0"/>
    <x v="0"/>
    <n v="-3234"/>
    <x v="0"/>
  </r>
  <r>
    <x v="261"/>
    <x v="261"/>
    <x v="216"/>
    <x v="0"/>
    <x v="2"/>
    <n v="5879"/>
    <x v="0"/>
  </r>
  <r>
    <x v="262"/>
    <x v="262"/>
    <x v="217"/>
    <x v="0"/>
    <x v="0"/>
    <n v="-3013"/>
    <x v="0"/>
  </r>
  <r>
    <x v="263"/>
    <x v="263"/>
    <x v="218"/>
    <x v="0"/>
    <x v="2"/>
    <n v="5842"/>
    <x v="0"/>
  </r>
  <r>
    <x v="264"/>
    <x v="264"/>
    <x v="219"/>
    <x v="0"/>
    <x v="0"/>
    <n v="-3014"/>
    <x v="0"/>
  </r>
  <r>
    <x v="265"/>
    <x v="265"/>
    <x v="220"/>
    <x v="0"/>
    <x v="0"/>
    <n v="-3008"/>
    <x v="0"/>
  </r>
  <r>
    <x v="266"/>
    <x v="266"/>
    <x v="221"/>
    <x v="0"/>
    <x v="0"/>
    <n v="-3042"/>
    <x v="0"/>
  </r>
  <r>
    <x v="266"/>
    <x v="266"/>
    <x v="221"/>
    <x v="1"/>
    <x v="5"/>
    <n v="6945"/>
    <x v="0"/>
  </r>
  <r>
    <x v="267"/>
    <x v="267"/>
    <x v="222"/>
    <x v="0"/>
    <x v="0"/>
    <n v="-3016"/>
    <x v="0"/>
  </r>
  <r>
    <x v="268"/>
    <x v="268"/>
    <x v="223"/>
    <x v="0"/>
    <x v="0"/>
    <n v="-3002"/>
    <x v="0"/>
  </r>
  <r>
    <x v="269"/>
    <x v="269"/>
    <x v="224"/>
    <x v="0"/>
    <x v="0"/>
    <n v="-3076"/>
    <x v="0"/>
  </r>
  <r>
    <x v="270"/>
    <x v="270"/>
    <x v="225"/>
    <x v="0"/>
    <x v="0"/>
    <n v="-3112"/>
    <x v="0"/>
  </r>
  <r>
    <x v="271"/>
    <x v="271"/>
    <x v="226"/>
    <x v="0"/>
    <x v="2"/>
    <n v="6149"/>
    <x v="0"/>
  </r>
  <r>
    <x v="272"/>
    <x v="272"/>
    <x v="227"/>
    <x v="0"/>
    <x v="0"/>
    <n v="-3240"/>
    <x v="0"/>
  </r>
  <r>
    <x v="273"/>
    <x v="273"/>
    <x v="228"/>
    <x v="0"/>
    <x v="2"/>
    <n v="5839"/>
    <x v="0"/>
  </r>
  <r>
    <x v="274"/>
    <x v="274"/>
    <x v="174"/>
    <x v="1"/>
    <x v="1"/>
    <n v="6945"/>
    <x v="0"/>
  </r>
  <r>
    <x v="275"/>
    <x v="275"/>
    <x v="229"/>
    <x v="0"/>
    <x v="0"/>
    <n v="-3019"/>
    <x v="0"/>
  </r>
  <r>
    <x v="276"/>
    <x v="276"/>
    <x v="230"/>
    <x v="0"/>
    <x v="0"/>
    <n v="-2994"/>
    <x v="0"/>
  </r>
  <r>
    <x v="277"/>
    <x v="277"/>
    <x v="231"/>
    <x v="0"/>
    <x v="0"/>
    <n v="-2997"/>
    <x v="0"/>
  </r>
  <r>
    <x v="278"/>
    <x v="278"/>
    <x v="232"/>
    <x v="0"/>
    <x v="0"/>
    <n v="-2994"/>
    <x v="0"/>
  </r>
  <r>
    <x v="279"/>
    <x v="279"/>
    <x v="233"/>
    <x v="0"/>
    <x v="6"/>
    <n v="1500"/>
    <x v="0"/>
  </r>
  <r>
    <x v="280"/>
    <x v="280"/>
    <x v="83"/>
    <x v="0"/>
    <x v="0"/>
    <n v="-3028"/>
    <x v="0"/>
  </r>
  <r>
    <x v="281"/>
    <x v="281"/>
    <x v="234"/>
    <x v="0"/>
    <x v="0"/>
    <n v="-3039"/>
    <x v="0"/>
  </r>
  <r>
    <x v="282"/>
    <x v="282"/>
    <x v="83"/>
    <x v="0"/>
    <x v="0"/>
    <n v="-3090"/>
    <x v="0"/>
  </r>
  <r>
    <x v="283"/>
    <x v="283"/>
    <x v="235"/>
    <x v="1"/>
    <x v="1"/>
    <n v="6945"/>
    <x v="0"/>
  </r>
  <r>
    <x v="283"/>
    <x v="283"/>
    <x v="235"/>
    <x v="4"/>
    <x v="6"/>
    <n v="4500"/>
    <x v="0"/>
  </r>
  <r>
    <x v="284"/>
    <x v="284"/>
    <x v="236"/>
    <x v="1"/>
    <x v="1"/>
    <n v="6945"/>
    <x v="0"/>
  </r>
  <r>
    <x v="285"/>
    <x v="285"/>
    <x v="237"/>
    <x v="0"/>
    <x v="0"/>
    <n v="-3034"/>
    <x v="0"/>
  </r>
  <r>
    <x v="285"/>
    <x v="285"/>
    <x v="237"/>
    <x v="4"/>
    <x v="10"/>
    <n v="4500"/>
    <x v="0"/>
  </r>
  <r>
    <x v="286"/>
    <x v="286"/>
    <x v="238"/>
    <x v="0"/>
    <x v="0"/>
    <n v="-3104"/>
    <x v="0"/>
  </r>
  <r>
    <x v="287"/>
    <x v="287"/>
    <x v="239"/>
    <x v="0"/>
    <x v="0"/>
    <n v="-3108"/>
    <x v="0"/>
  </r>
  <r>
    <x v="288"/>
    <x v="288"/>
    <x v="240"/>
    <x v="0"/>
    <x v="2"/>
    <n v="6034"/>
    <x v="0"/>
  </r>
  <r>
    <x v="289"/>
    <x v="289"/>
    <x v="241"/>
    <x v="0"/>
    <x v="0"/>
    <n v="-3114"/>
    <x v="0"/>
  </r>
  <r>
    <x v="290"/>
    <x v="290"/>
    <x v="242"/>
    <x v="1"/>
    <x v="1"/>
    <n v="6945"/>
    <x v="0"/>
  </r>
  <r>
    <x v="290"/>
    <x v="290"/>
    <x v="242"/>
    <x v="0"/>
    <x v="0"/>
    <n v="-3115"/>
    <x v="0"/>
  </r>
  <r>
    <x v="291"/>
    <x v="291"/>
    <x v="243"/>
    <x v="0"/>
    <x v="0"/>
    <n v="-3112"/>
    <x v="0"/>
  </r>
  <r>
    <x v="292"/>
    <x v="292"/>
    <x v="244"/>
    <x v="0"/>
    <x v="0"/>
    <n v="-3113"/>
    <x v="0"/>
  </r>
  <r>
    <x v="293"/>
    <x v="293"/>
    <x v="245"/>
    <x v="0"/>
    <x v="2"/>
    <n v="6496"/>
    <x v="0"/>
  </r>
  <r>
    <x v="294"/>
    <x v="294"/>
    <x v="246"/>
    <x v="0"/>
    <x v="0"/>
    <n v="-3551"/>
    <x v="0"/>
  </r>
  <r>
    <x v="295"/>
    <x v="295"/>
    <x v="247"/>
    <x v="0"/>
    <x v="0"/>
    <n v="-3576"/>
    <x v="0"/>
  </r>
  <r>
    <x v="296"/>
    <x v="296"/>
    <x v="248"/>
    <x v="0"/>
    <x v="0"/>
    <n v="-3405"/>
    <x v="0"/>
  </r>
  <r>
    <x v="297"/>
    <x v="297"/>
    <x v="249"/>
    <x v="0"/>
    <x v="2"/>
    <n v="6370"/>
    <x v="0"/>
  </r>
  <r>
    <x v="298"/>
    <x v="298"/>
    <x v="218"/>
    <x v="0"/>
    <x v="2"/>
    <n v="6276"/>
    <x v="0"/>
  </r>
  <r>
    <x v="299"/>
    <x v="299"/>
    <x v="250"/>
    <x v="0"/>
    <x v="0"/>
    <n v="-3233"/>
    <x v="0"/>
  </r>
  <r>
    <x v="300"/>
    <x v="300"/>
    <x v="251"/>
    <x v="0"/>
    <x v="2"/>
    <n v="6316"/>
    <x v="0"/>
  </r>
  <r>
    <x v="300"/>
    <x v="300"/>
    <x v="251"/>
    <x v="1"/>
    <x v="1"/>
    <n v="6945"/>
    <x v="0"/>
  </r>
  <r>
    <x v="301"/>
    <x v="301"/>
    <x v="252"/>
    <x v="0"/>
    <x v="2"/>
    <n v="6512"/>
    <x v="0"/>
  </r>
  <r>
    <x v="302"/>
    <x v="302"/>
    <x v="253"/>
    <x v="0"/>
    <x v="0"/>
    <n v="-3357"/>
    <x v="0"/>
  </r>
  <r>
    <x v="303"/>
    <x v="303"/>
    <x v="251"/>
    <x v="0"/>
    <x v="2"/>
    <n v="6370"/>
    <x v="0"/>
  </r>
  <r>
    <x v="303"/>
    <x v="303"/>
    <x v="251"/>
    <x v="1"/>
    <x v="1"/>
    <n v="6945"/>
    <x v="0"/>
  </r>
  <r>
    <x v="304"/>
    <x v="304"/>
    <x v="78"/>
    <x v="0"/>
    <x v="0"/>
    <n v="-3282"/>
    <x v="0"/>
  </r>
  <r>
    <x v="305"/>
    <x v="305"/>
    <x v="254"/>
    <x v="0"/>
    <x v="2"/>
    <n v="6323"/>
    <x v="0"/>
  </r>
  <r>
    <x v="306"/>
    <x v="306"/>
    <x v="255"/>
    <x v="0"/>
    <x v="0"/>
    <n v="-3233"/>
    <x v="0"/>
  </r>
  <r>
    <x v="307"/>
    <x v="307"/>
    <x v="206"/>
    <x v="0"/>
    <x v="0"/>
    <n v="-3233"/>
    <x v="0"/>
  </r>
  <r>
    <x v="308"/>
    <x v="308"/>
    <x v="72"/>
    <x v="0"/>
    <x v="0"/>
    <n v="-3353"/>
    <x v="0"/>
  </r>
  <r>
    <x v="308"/>
    <x v="308"/>
    <x v="72"/>
    <x v="1"/>
    <x v="1"/>
    <n v="6945"/>
    <x v="0"/>
  </r>
  <r>
    <x v="309"/>
    <x v="309"/>
    <x v="256"/>
    <x v="0"/>
    <x v="0"/>
    <n v="-3306"/>
    <x v="0"/>
  </r>
  <r>
    <x v="310"/>
    <x v="310"/>
    <x v="257"/>
    <x v="0"/>
    <x v="0"/>
    <n v="-3306"/>
    <x v="0"/>
  </r>
  <r>
    <x v="311"/>
    <x v="311"/>
    <x v="258"/>
    <x v="0"/>
    <x v="0"/>
    <n v="-3305"/>
    <x v="0"/>
  </r>
  <r>
    <x v="312"/>
    <x v="312"/>
    <x v="19"/>
    <x v="0"/>
    <x v="0"/>
    <n v="-3302"/>
    <x v="0"/>
  </r>
  <r>
    <x v="312"/>
    <x v="312"/>
    <x v="19"/>
    <x v="2"/>
    <x v="3"/>
    <n v="25624.880000000001"/>
    <x v="0"/>
  </r>
  <r>
    <x v="313"/>
    <x v="313"/>
    <x v="259"/>
    <x v="0"/>
    <x v="0"/>
    <n v="-3303"/>
    <x v="0"/>
  </r>
  <r>
    <x v="314"/>
    <x v="314"/>
    <x v="74"/>
    <x v="0"/>
    <x v="0"/>
    <n v="-3405"/>
    <x v="0"/>
  </r>
  <r>
    <x v="315"/>
    <x v="315"/>
    <x v="46"/>
    <x v="0"/>
    <x v="0"/>
    <n v="-3404"/>
    <x v="0"/>
  </r>
  <r>
    <x v="316"/>
    <x v="316"/>
    <x v="260"/>
    <x v="0"/>
    <x v="0"/>
    <n v="-3420"/>
    <x v="0"/>
  </r>
  <r>
    <x v="317"/>
    <x v="317"/>
    <x v="261"/>
    <x v="0"/>
    <x v="0"/>
    <n v="-3552"/>
    <x v="0"/>
  </r>
  <r>
    <x v="318"/>
    <x v="318"/>
    <x v="19"/>
    <x v="0"/>
    <x v="0"/>
    <n v="-3552"/>
    <x v="0"/>
  </r>
  <r>
    <x v="318"/>
    <x v="318"/>
    <x v="19"/>
    <x v="2"/>
    <x v="3"/>
    <n v="29737.919999999998"/>
    <x v="0"/>
  </r>
  <r>
    <x v="319"/>
    <x v="319"/>
    <x v="19"/>
    <x v="2"/>
    <x v="20"/>
    <n v="28063"/>
    <x v="0"/>
  </r>
  <r>
    <x v="319"/>
    <x v="319"/>
    <x v="19"/>
    <x v="0"/>
    <x v="0"/>
    <n v="-3551"/>
    <x v="0"/>
  </r>
  <r>
    <x v="320"/>
    <x v="320"/>
    <x v="262"/>
    <x v="0"/>
    <x v="2"/>
    <n v="6512"/>
    <x v="0"/>
  </r>
  <r>
    <x v="321"/>
    <x v="321"/>
    <x v="263"/>
    <x v="0"/>
    <x v="0"/>
    <n v="-3233"/>
    <x v="0"/>
  </r>
  <r>
    <x v="322"/>
    <x v="322"/>
    <x v="27"/>
    <x v="0"/>
    <x v="0"/>
    <n v="-3223"/>
    <x v="0"/>
  </r>
  <r>
    <x v="323"/>
    <x v="323"/>
    <x v="264"/>
    <x v="0"/>
    <x v="0"/>
    <n v="-3142"/>
    <x v="0"/>
  </r>
  <r>
    <x v="324"/>
    <x v="324"/>
    <x v="264"/>
    <x v="0"/>
    <x v="0"/>
    <n v="-3169"/>
    <x v="0"/>
  </r>
  <r>
    <x v="325"/>
    <x v="325"/>
    <x v="265"/>
    <x v="0"/>
    <x v="0"/>
    <n v="-3223"/>
    <x v="0"/>
  </r>
  <r>
    <x v="326"/>
    <x v="326"/>
    <x v="266"/>
    <x v="1"/>
    <x v="1"/>
    <n v="6945"/>
    <x v="0"/>
  </r>
  <r>
    <x v="327"/>
    <x v="327"/>
    <x v="266"/>
    <x v="1"/>
    <x v="1"/>
    <n v="6945"/>
    <x v="0"/>
  </r>
  <r>
    <x v="328"/>
    <x v="328"/>
    <x v="266"/>
    <x v="1"/>
    <x v="1"/>
    <n v="6945"/>
    <x v="0"/>
  </r>
  <r>
    <x v="329"/>
    <x v="329"/>
    <x v="267"/>
    <x v="1"/>
    <x v="1"/>
    <n v="6945"/>
    <x v="0"/>
  </r>
  <r>
    <x v="330"/>
    <x v="330"/>
    <x v="268"/>
    <x v="0"/>
    <x v="2"/>
    <n v="6516"/>
    <x v="0"/>
  </r>
  <r>
    <x v="331"/>
    <x v="331"/>
    <x v="269"/>
    <x v="0"/>
    <x v="0"/>
    <n v="-3233"/>
    <x v="0"/>
  </r>
  <r>
    <x v="332"/>
    <x v="332"/>
    <x v="270"/>
    <x v="1"/>
    <x v="1"/>
    <n v="6945"/>
    <x v="0"/>
  </r>
  <r>
    <x v="332"/>
    <x v="332"/>
    <x v="270"/>
    <x v="0"/>
    <x v="0"/>
    <n v="-3282"/>
    <x v="0"/>
  </r>
  <r>
    <x v="333"/>
    <x v="333"/>
    <x v="182"/>
    <x v="0"/>
    <x v="0"/>
    <n v="-3355"/>
    <x v="0"/>
  </r>
  <r>
    <x v="334"/>
    <x v="334"/>
    <x v="271"/>
    <x v="0"/>
    <x v="0"/>
    <n v="-3282"/>
    <x v="0"/>
  </r>
  <r>
    <x v="335"/>
    <x v="335"/>
    <x v="272"/>
    <x v="0"/>
    <x v="2"/>
    <n v="6370"/>
    <x v="0"/>
  </r>
  <r>
    <x v="336"/>
    <x v="336"/>
    <x v="273"/>
    <x v="0"/>
    <x v="0"/>
    <n v="-3282"/>
    <x v="0"/>
  </r>
  <r>
    <x v="337"/>
    <x v="337"/>
    <x v="271"/>
    <x v="0"/>
    <x v="0"/>
    <n v="-3282"/>
    <x v="0"/>
  </r>
  <r>
    <x v="338"/>
    <x v="338"/>
    <x v="274"/>
    <x v="1"/>
    <x v="1"/>
    <n v="6945"/>
    <x v="0"/>
  </r>
  <r>
    <x v="339"/>
    <x v="339"/>
    <x v="275"/>
    <x v="0"/>
    <x v="2"/>
    <n v="6752"/>
    <x v="0"/>
  </r>
  <r>
    <x v="340"/>
    <x v="340"/>
    <x v="189"/>
    <x v="0"/>
    <x v="0"/>
    <n v="-3380"/>
    <x v="0"/>
  </r>
  <r>
    <x v="341"/>
    <x v="341"/>
    <x v="95"/>
    <x v="0"/>
    <x v="0"/>
    <n v="-3503"/>
    <x v="0"/>
  </r>
  <r>
    <x v="342"/>
    <x v="342"/>
    <x v="95"/>
    <x v="0"/>
    <x v="0"/>
    <n v="-3503"/>
    <x v="0"/>
  </r>
  <r>
    <x v="343"/>
    <x v="343"/>
    <x v="276"/>
    <x v="1"/>
    <x v="1"/>
    <n v="6945"/>
    <x v="0"/>
  </r>
  <r>
    <x v="343"/>
    <x v="343"/>
    <x v="276"/>
    <x v="0"/>
    <x v="0"/>
    <n v="-3503"/>
    <x v="0"/>
  </r>
  <r>
    <x v="344"/>
    <x v="344"/>
    <x v="277"/>
    <x v="0"/>
    <x v="0"/>
    <n v="-3503"/>
    <x v="0"/>
  </r>
  <r>
    <x v="344"/>
    <x v="344"/>
    <x v="277"/>
    <x v="1"/>
    <x v="21"/>
    <n v="3472.5"/>
    <x v="0"/>
  </r>
  <r>
    <x v="345"/>
    <x v="345"/>
    <x v="276"/>
    <x v="0"/>
    <x v="0"/>
    <n v="-3650"/>
    <x v="0"/>
  </r>
  <r>
    <x v="345"/>
    <x v="345"/>
    <x v="276"/>
    <x v="1"/>
    <x v="1"/>
    <n v="6945"/>
    <x v="0"/>
  </r>
  <r>
    <x v="346"/>
    <x v="346"/>
    <x v="278"/>
    <x v="2"/>
    <x v="14"/>
    <n v="8058.67"/>
    <x v="0"/>
  </r>
  <r>
    <x v="346"/>
    <x v="346"/>
    <x v="278"/>
    <x v="2"/>
    <x v="13"/>
    <n v="-332759"/>
    <x v="0"/>
  </r>
  <r>
    <x v="347"/>
    <x v="347"/>
    <x v="278"/>
    <x v="2"/>
    <x v="13"/>
    <n v="-430483"/>
    <x v="0"/>
  </r>
  <r>
    <x v="347"/>
    <x v="347"/>
    <x v="278"/>
    <x v="2"/>
    <x v="14"/>
    <n v="12194.67"/>
    <x v="0"/>
  </r>
  <r>
    <x v="348"/>
    <x v="348"/>
    <x v="278"/>
    <x v="2"/>
    <x v="14"/>
    <n v="11979.03"/>
    <x v="0"/>
  </r>
  <r>
    <x v="348"/>
    <x v="348"/>
    <x v="278"/>
    <x v="2"/>
    <x v="13"/>
    <n v="-424745"/>
    <x v="0"/>
  </r>
  <r>
    <x v="349"/>
    <x v="349"/>
    <x v="279"/>
    <x v="0"/>
    <x v="0"/>
    <n v="-3258"/>
    <x v="0"/>
  </r>
  <r>
    <x v="350"/>
    <x v="350"/>
    <x v="280"/>
    <x v="0"/>
    <x v="2"/>
    <n v="6416"/>
    <x v="0"/>
  </r>
  <r>
    <x v="351"/>
    <x v="351"/>
    <x v="281"/>
    <x v="2"/>
    <x v="14"/>
    <n v="12880.93"/>
    <x v="0"/>
  </r>
  <r>
    <x v="351"/>
    <x v="351"/>
    <x v="281"/>
    <x v="2"/>
    <x v="13"/>
    <n v="-448789"/>
    <x v="0"/>
  </r>
  <r>
    <x v="352"/>
    <x v="352"/>
    <x v="281"/>
    <x v="2"/>
    <x v="14"/>
    <n v="13385.2"/>
    <x v="0"/>
  </r>
  <r>
    <x v="352"/>
    <x v="352"/>
    <x v="281"/>
    <x v="2"/>
    <x v="13"/>
    <n v="-462239"/>
    <x v="0"/>
  </r>
  <r>
    <x v="353"/>
    <x v="353"/>
    <x v="282"/>
    <x v="0"/>
    <x v="2"/>
    <n v="6577"/>
    <x v="0"/>
  </r>
  <r>
    <x v="354"/>
    <x v="354"/>
    <x v="281"/>
    <x v="2"/>
    <x v="14"/>
    <n v="13464.03"/>
    <x v="0"/>
  </r>
  <r>
    <x v="354"/>
    <x v="354"/>
    <x v="281"/>
    <x v="2"/>
    <x v="13"/>
    <n v="-509576"/>
    <x v="0"/>
  </r>
  <r>
    <x v="355"/>
    <x v="355"/>
    <x v="281"/>
    <x v="2"/>
    <x v="14"/>
    <n v="10801.77"/>
    <x v="0"/>
  </r>
  <r>
    <x v="355"/>
    <x v="355"/>
    <x v="281"/>
    <x v="2"/>
    <x v="13"/>
    <n v="-466792"/>
    <x v="0"/>
  </r>
  <r>
    <x v="356"/>
    <x v="356"/>
    <x v="281"/>
    <x v="2"/>
    <x v="13"/>
    <n v="-469146"/>
    <x v="0"/>
  </r>
  <r>
    <x v="356"/>
    <x v="356"/>
    <x v="281"/>
    <x v="2"/>
    <x v="14"/>
    <n v="13644.2"/>
    <x v="0"/>
  </r>
  <r>
    <x v="357"/>
    <x v="357"/>
    <x v="281"/>
    <x v="2"/>
    <x v="14"/>
    <n v="10800.7"/>
    <x v="0"/>
  </r>
  <r>
    <x v="357"/>
    <x v="357"/>
    <x v="281"/>
    <x v="2"/>
    <x v="13"/>
    <n v="-471552"/>
    <x v="0"/>
  </r>
  <r>
    <x v="358"/>
    <x v="358"/>
    <x v="281"/>
    <x v="2"/>
    <x v="14"/>
    <n v="13823.87"/>
    <x v="0"/>
  </r>
  <r>
    <x v="358"/>
    <x v="358"/>
    <x v="281"/>
    <x v="2"/>
    <x v="13"/>
    <n v="-473950"/>
    <x v="0"/>
  </r>
  <r>
    <x v="359"/>
    <x v="359"/>
    <x v="281"/>
    <x v="2"/>
    <x v="14"/>
    <n v="14009.7"/>
    <x v="0"/>
  </r>
  <r>
    <x v="359"/>
    <x v="359"/>
    <x v="281"/>
    <x v="2"/>
    <x v="13"/>
    <n v="-478907"/>
    <x v="0"/>
  </r>
  <r>
    <x v="360"/>
    <x v="360"/>
    <x v="281"/>
    <x v="2"/>
    <x v="13"/>
    <n v="-495839"/>
    <x v="0"/>
  </r>
  <r>
    <x v="360"/>
    <x v="360"/>
    <x v="281"/>
    <x v="2"/>
    <x v="14"/>
    <n v="14644.63"/>
    <x v="0"/>
  </r>
  <r>
    <x v="361"/>
    <x v="361"/>
    <x v="283"/>
    <x v="0"/>
    <x v="0"/>
    <n v="-3457"/>
    <x v="0"/>
  </r>
  <r>
    <x v="362"/>
    <x v="362"/>
    <x v="283"/>
    <x v="0"/>
    <x v="0"/>
    <n v="-3907"/>
    <x v="0"/>
  </r>
  <r>
    <x v="363"/>
    <x v="363"/>
    <x v="281"/>
    <x v="2"/>
    <x v="13"/>
    <n v="-501358"/>
    <x v="0"/>
  </r>
  <r>
    <x v="363"/>
    <x v="363"/>
    <x v="281"/>
    <x v="2"/>
    <x v="14"/>
    <n v="14851.57"/>
    <x v="0"/>
  </r>
  <r>
    <x v="364"/>
    <x v="364"/>
    <x v="284"/>
    <x v="0"/>
    <x v="2"/>
    <n v="6743"/>
    <x v="0"/>
  </r>
  <r>
    <x v="365"/>
    <x v="365"/>
    <x v="285"/>
    <x v="0"/>
    <x v="0"/>
    <n v="-3478"/>
    <x v="0"/>
  </r>
  <r>
    <x v="366"/>
    <x v="366"/>
    <x v="279"/>
    <x v="0"/>
    <x v="0"/>
    <n v="-3481"/>
    <x v="0"/>
  </r>
  <r>
    <x v="367"/>
    <x v="367"/>
    <x v="281"/>
    <x v="2"/>
    <x v="14"/>
    <n v="17186.2"/>
    <x v="0"/>
  </r>
  <r>
    <x v="367"/>
    <x v="367"/>
    <x v="281"/>
    <x v="2"/>
    <x v="13"/>
    <n v="-561690"/>
    <x v="0"/>
  </r>
  <r>
    <x v="368"/>
    <x v="368"/>
    <x v="286"/>
    <x v="0"/>
    <x v="0"/>
    <n v="-3453"/>
    <x v="0"/>
  </r>
  <r>
    <x v="369"/>
    <x v="369"/>
    <x v="281"/>
    <x v="2"/>
    <x v="13"/>
    <n v="-619410"/>
    <x v="0"/>
  </r>
  <r>
    <x v="369"/>
    <x v="369"/>
    <x v="281"/>
    <x v="2"/>
    <x v="14"/>
    <n v="16765.53"/>
    <x v="0"/>
  </r>
  <r>
    <x v="370"/>
    <x v="370"/>
    <x v="281"/>
    <x v="2"/>
    <x v="14"/>
    <n v="14714.2"/>
    <x v="0"/>
  </r>
  <r>
    <x v="370"/>
    <x v="370"/>
    <x v="281"/>
    <x v="2"/>
    <x v="13"/>
    <n v="-497698"/>
    <x v="0"/>
  </r>
  <r>
    <x v="371"/>
    <x v="371"/>
    <x v="281"/>
    <x v="2"/>
    <x v="13"/>
    <n v="-506339"/>
    <x v="0"/>
  </r>
  <r>
    <x v="371"/>
    <x v="371"/>
    <x v="281"/>
    <x v="2"/>
    <x v="14"/>
    <n v="15038.6"/>
    <x v="0"/>
  </r>
  <r>
    <x v="372"/>
    <x v="372"/>
    <x v="287"/>
    <x v="0"/>
    <x v="0"/>
    <n v="-3455"/>
    <x v="0"/>
  </r>
  <r>
    <x v="373"/>
    <x v="373"/>
    <x v="288"/>
    <x v="0"/>
    <x v="0"/>
    <n v="-3423"/>
    <x v="0"/>
  </r>
  <r>
    <x v="374"/>
    <x v="374"/>
    <x v="281"/>
    <x v="2"/>
    <x v="14"/>
    <n v="13371.6"/>
    <x v="0"/>
  </r>
  <r>
    <x v="374"/>
    <x v="374"/>
    <x v="281"/>
    <x v="2"/>
    <x v="13"/>
    <n v="-461876"/>
    <x v="0"/>
  </r>
  <r>
    <x v="375"/>
    <x v="375"/>
    <x v="287"/>
    <x v="0"/>
    <x v="0"/>
    <n v="-3456"/>
    <x v="0"/>
  </r>
  <r>
    <x v="376"/>
    <x v="376"/>
    <x v="287"/>
    <x v="0"/>
    <x v="0"/>
    <n v="-3464"/>
    <x v="0"/>
  </r>
  <r>
    <x v="377"/>
    <x v="377"/>
    <x v="289"/>
    <x v="0"/>
    <x v="2"/>
    <n v="6638"/>
    <x v="0"/>
  </r>
  <r>
    <x v="378"/>
    <x v="378"/>
    <x v="281"/>
    <x v="2"/>
    <x v="13"/>
    <n v="-492991"/>
    <x v="0"/>
  </r>
  <r>
    <x v="378"/>
    <x v="378"/>
    <x v="281"/>
    <x v="2"/>
    <x v="14"/>
    <n v="14537.93"/>
    <x v="0"/>
  </r>
  <r>
    <x v="379"/>
    <x v="379"/>
    <x v="281"/>
    <x v="2"/>
    <x v="14"/>
    <n v="14389.9"/>
    <x v="0"/>
  </r>
  <r>
    <x v="379"/>
    <x v="379"/>
    <x v="281"/>
    <x v="2"/>
    <x v="13"/>
    <n v="-489044"/>
    <x v="0"/>
  </r>
  <r>
    <x v="380"/>
    <x v="380"/>
    <x v="290"/>
    <x v="0"/>
    <x v="0"/>
    <n v="-3327"/>
    <x v="0"/>
  </r>
  <r>
    <x v="381"/>
    <x v="381"/>
    <x v="291"/>
    <x v="0"/>
    <x v="0"/>
    <n v="-3322"/>
    <x v="0"/>
  </r>
  <r>
    <x v="382"/>
    <x v="382"/>
    <x v="292"/>
    <x v="0"/>
    <x v="0"/>
    <n v="-3218"/>
    <x v="0"/>
  </r>
  <r>
    <x v="383"/>
    <x v="383"/>
    <x v="293"/>
    <x v="0"/>
    <x v="0"/>
    <n v="-3106"/>
    <x v="0"/>
  </r>
  <r>
    <x v="384"/>
    <x v="384"/>
    <x v="294"/>
    <x v="1"/>
    <x v="1"/>
    <n v="6945"/>
    <x v="0"/>
  </r>
  <r>
    <x v="385"/>
    <x v="385"/>
    <x v="295"/>
    <x v="1"/>
    <x v="1"/>
    <n v="6945"/>
    <x v="0"/>
  </r>
  <r>
    <x v="385"/>
    <x v="385"/>
    <x v="295"/>
    <x v="0"/>
    <x v="0"/>
    <n v="-3789"/>
    <x v="0"/>
  </r>
  <r>
    <x v="386"/>
    <x v="386"/>
    <x v="296"/>
    <x v="1"/>
    <x v="1"/>
    <n v="6945"/>
    <x v="0"/>
  </r>
  <r>
    <x v="387"/>
    <x v="387"/>
    <x v="297"/>
    <x v="0"/>
    <x v="0"/>
    <n v="-3107"/>
    <x v="0"/>
  </r>
  <r>
    <x v="388"/>
    <x v="388"/>
    <x v="298"/>
    <x v="0"/>
    <x v="0"/>
    <n v="-3109"/>
    <x v="0"/>
  </r>
  <r>
    <x v="0"/>
    <x v="0"/>
    <x v="0"/>
    <x v="0"/>
    <x v="0"/>
    <n v="-3908"/>
    <x v="1"/>
  </r>
  <r>
    <x v="1"/>
    <x v="1"/>
    <x v="0"/>
    <x v="0"/>
    <x v="0"/>
    <n v="-3913"/>
    <x v="1"/>
  </r>
  <r>
    <x v="2"/>
    <x v="2"/>
    <x v="1"/>
    <x v="0"/>
    <x v="0"/>
    <n v="-3927"/>
    <x v="1"/>
  </r>
  <r>
    <x v="3"/>
    <x v="3"/>
    <x v="2"/>
    <x v="0"/>
    <x v="0"/>
    <n v="-3689"/>
    <x v="1"/>
  </r>
  <r>
    <x v="4"/>
    <x v="4"/>
    <x v="2"/>
    <x v="0"/>
    <x v="0"/>
    <n v="-3692"/>
    <x v="1"/>
  </r>
  <r>
    <x v="5"/>
    <x v="5"/>
    <x v="3"/>
    <x v="0"/>
    <x v="0"/>
    <n v="-3664"/>
    <x v="1"/>
  </r>
  <r>
    <x v="6"/>
    <x v="6"/>
    <x v="4"/>
    <x v="0"/>
    <x v="0"/>
    <n v="-3658"/>
    <x v="1"/>
  </r>
  <r>
    <x v="7"/>
    <x v="7"/>
    <x v="5"/>
    <x v="0"/>
    <x v="0"/>
    <n v="-3968"/>
    <x v="1"/>
  </r>
  <r>
    <x v="8"/>
    <x v="8"/>
    <x v="6"/>
    <x v="1"/>
    <x v="1"/>
    <n v="6945"/>
    <x v="1"/>
  </r>
  <r>
    <x v="8"/>
    <x v="8"/>
    <x v="6"/>
    <x v="0"/>
    <x v="0"/>
    <n v="-3970"/>
    <x v="1"/>
  </r>
  <r>
    <x v="9"/>
    <x v="9"/>
    <x v="7"/>
    <x v="0"/>
    <x v="0"/>
    <n v="-3747"/>
    <x v="1"/>
  </r>
  <r>
    <x v="10"/>
    <x v="10"/>
    <x v="8"/>
    <x v="0"/>
    <x v="0"/>
    <n v="-3746"/>
    <x v="1"/>
  </r>
  <r>
    <x v="389"/>
    <x v="389"/>
    <x v="299"/>
    <x v="0"/>
    <x v="0"/>
    <n v="-3657"/>
    <x v="1"/>
  </r>
  <r>
    <x v="13"/>
    <x v="13"/>
    <x v="11"/>
    <x v="0"/>
    <x v="0"/>
    <n v="-3900"/>
    <x v="1"/>
  </r>
  <r>
    <x v="390"/>
    <x v="390"/>
    <x v="300"/>
    <x v="0"/>
    <x v="0"/>
    <n v="-3897"/>
    <x v="1"/>
  </r>
  <r>
    <x v="391"/>
    <x v="391"/>
    <x v="301"/>
    <x v="0"/>
    <x v="0"/>
    <n v="-3902"/>
    <x v="1"/>
  </r>
  <r>
    <x v="14"/>
    <x v="14"/>
    <x v="12"/>
    <x v="0"/>
    <x v="0"/>
    <n v="-4064"/>
    <x v="1"/>
  </r>
  <r>
    <x v="15"/>
    <x v="15"/>
    <x v="13"/>
    <x v="0"/>
    <x v="0"/>
    <n v="-3963"/>
    <x v="1"/>
  </r>
  <r>
    <x v="16"/>
    <x v="16"/>
    <x v="14"/>
    <x v="0"/>
    <x v="0"/>
    <n v="-3830"/>
    <x v="1"/>
  </r>
  <r>
    <x v="17"/>
    <x v="17"/>
    <x v="15"/>
    <x v="0"/>
    <x v="0"/>
    <n v="-3605"/>
    <x v="1"/>
  </r>
  <r>
    <x v="18"/>
    <x v="18"/>
    <x v="16"/>
    <x v="0"/>
    <x v="0"/>
    <n v="-3677"/>
    <x v="1"/>
  </r>
  <r>
    <x v="19"/>
    <x v="19"/>
    <x v="17"/>
    <x v="0"/>
    <x v="2"/>
    <n v="7506.7"/>
    <x v="1"/>
  </r>
  <r>
    <x v="392"/>
    <x v="392"/>
    <x v="302"/>
    <x v="0"/>
    <x v="0"/>
    <n v="-3982"/>
    <x v="1"/>
  </r>
  <r>
    <x v="21"/>
    <x v="21"/>
    <x v="12"/>
    <x v="0"/>
    <x v="0"/>
    <n v="-4092"/>
    <x v="1"/>
  </r>
  <r>
    <x v="22"/>
    <x v="22"/>
    <x v="19"/>
    <x v="2"/>
    <x v="22"/>
    <n v="33851.03"/>
    <x v="1"/>
  </r>
  <r>
    <x v="22"/>
    <x v="22"/>
    <x v="19"/>
    <x v="0"/>
    <x v="0"/>
    <n v="-4219"/>
    <x v="1"/>
  </r>
  <r>
    <x v="23"/>
    <x v="23"/>
    <x v="20"/>
    <x v="0"/>
    <x v="0"/>
    <n v="-4493"/>
    <x v="1"/>
  </r>
  <r>
    <x v="24"/>
    <x v="24"/>
    <x v="21"/>
    <x v="0"/>
    <x v="0"/>
    <n v="-4129"/>
    <x v="1"/>
  </r>
  <r>
    <x v="25"/>
    <x v="25"/>
    <x v="22"/>
    <x v="0"/>
    <x v="0"/>
    <n v="-3972"/>
    <x v="1"/>
  </r>
  <r>
    <x v="26"/>
    <x v="26"/>
    <x v="23"/>
    <x v="0"/>
    <x v="0"/>
    <n v="-4068"/>
    <x v="1"/>
  </r>
  <r>
    <x v="27"/>
    <x v="27"/>
    <x v="24"/>
    <x v="0"/>
    <x v="2"/>
    <n v="7666"/>
    <x v="1"/>
  </r>
  <r>
    <x v="28"/>
    <x v="28"/>
    <x v="25"/>
    <x v="0"/>
    <x v="2"/>
    <n v="7224.78"/>
    <x v="1"/>
  </r>
  <r>
    <x v="29"/>
    <x v="29"/>
    <x v="25"/>
    <x v="0"/>
    <x v="2"/>
    <n v="7915.7"/>
    <x v="1"/>
  </r>
  <r>
    <x v="30"/>
    <x v="30"/>
    <x v="25"/>
    <x v="0"/>
    <x v="2"/>
    <n v="7151.39"/>
    <x v="1"/>
  </r>
  <r>
    <x v="31"/>
    <x v="31"/>
    <x v="26"/>
    <x v="1"/>
    <x v="1"/>
    <n v="6945"/>
    <x v="1"/>
  </r>
  <r>
    <x v="32"/>
    <x v="32"/>
    <x v="17"/>
    <x v="0"/>
    <x v="2"/>
    <n v="7698.22"/>
    <x v="1"/>
  </r>
  <r>
    <x v="34"/>
    <x v="34"/>
    <x v="28"/>
    <x v="0"/>
    <x v="2"/>
    <n v="9321.7000000000007"/>
    <x v="1"/>
  </r>
  <r>
    <x v="35"/>
    <x v="35"/>
    <x v="29"/>
    <x v="5"/>
    <x v="1"/>
    <n v="-3589"/>
    <x v="1"/>
  </r>
  <r>
    <x v="35"/>
    <x v="35"/>
    <x v="29"/>
    <x v="0"/>
    <x v="0"/>
    <n v="-3920"/>
    <x v="1"/>
  </r>
  <r>
    <x v="393"/>
    <x v="393"/>
    <x v="303"/>
    <x v="0"/>
    <x v="0"/>
    <n v="-4025"/>
    <x v="1"/>
  </r>
  <r>
    <x v="36"/>
    <x v="36"/>
    <x v="30"/>
    <x v="0"/>
    <x v="0"/>
    <n v="-3798"/>
    <x v="1"/>
  </r>
  <r>
    <x v="38"/>
    <x v="38"/>
    <x v="31"/>
    <x v="6"/>
    <x v="23"/>
    <n v="5604.99"/>
    <x v="1"/>
  </r>
  <r>
    <x v="39"/>
    <x v="39"/>
    <x v="32"/>
    <x v="0"/>
    <x v="0"/>
    <n v="-3867"/>
    <x v="1"/>
  </r>
  <r>
    <x v="40"/>
    <x v="40"/>
    <x v="33"/>
    <x v="0"/>
    <x v="0"/>
    <n v="-4852"/>
    <x v="1"/>
  </r>
  <r>
    <x v="41"/>
    <x v="41"/>
    <x v="34"/>
    <x v="6"/>
    <x v="23"/>
    <n v="5604.99"/>
    <x v="1"/>
  </r>
  <r>
    <x v="43"/>
    <x v="43"/>
    <x v="35"/>
    <x v="1"/>
    <x v="1"/>
    <n v="6945"/>
    <x v="1"/>
  </r>
  <r>
    <x v="44"/>
    <x v="44"/>
    <x v="36"/>
    <x v="0"/>
    <x v="0"/>
    <n v="-4210"/>
    <x v="1"/>
  </r>
  <r>
    <x v="45"/>
    <x v="45"/>
    <x v="36"/>
    <x v="0"/>
    <x v="0"/>
    <n v="-4158"/>
    <x v="1"/>
  </r>
  <r>
    <x v="46"/>
    <x v="46"/>
    <x v="37"/>
    <x v="0"/>
    <x v="0"/>
    <n v="-4419"/>
    <x v="1"/>
  </r>
  <r>
    <x v="47"/>
    <x v="47"/>
    <x v="38"/>
    <x v="1"/>
    <x v="1"/>
    <n v="6945"/>
    <x v="1"/>
  </r>
  <r>
    <x v="47"/>
    <x v="47"/>
    <x v="38"/>
    <x v="0"/>
    <x v="0"/>
    <n v="-4690"/>
    <x v="1"/>
  </r>
  <r>
    <x v="48"/>
    <x v="48"/>
    <x v="33"/>
    <x v="0"/>
    <x v="0"/>
    <n v="-4580"/>
    <x v="1"/>
  </r>
  <r>
    <x v="49"/>
    <x v="49"/>
    <x v="39"/>
    <x v="0"/>
    <x v="0"/>
    <n v="-4313"/>
    <x v="1"/>
  </r>
  <r>
    <x v="49"/>
    <x v="49"/>
    <x v="39"/>
    <x v="1"/>
    <x v="1"/>
    <n v="6945"/>
    <x v="1"/>
  </r>
  <r>
    <x v="50"/>
    <x v="50"/>
    <x v="39"/>
    <x v="0"/>
    <x v="0"/>
    <n v="-4355"/>
    <x v="1"/>
  </r>
  <r>
    <x v="51"/>
    <x v="51"/>
    <x v="33"/>
    <x v="0"/>
    <x v="0"/>
    <n v="-4216"/>
    <x v="1"/>
  </r>
  <r>
    <x v="394"/>
    <x v="394"/>
    <x v="304"/>
    <x v="0"/>
    <x v="0"/>
    <n v="-4749"/>
    <x v="1"/>
  </r>
  <r>
    <x v="52"/>
    <x v="52"/>
    <x v="40"/>
    <x v="0"/>
    <x v="0"/>
    <n v="-3882"/>
    <x v="1"/>
  </r>
  <r>
    <x v="53"/>
    <x v="53"/>
    <x v="41"/>
    <x v="0"/>
    <x v="0"/>
    <n v="-3974"/>
    <x v="1"/>
  </r>
  <r>
    <x v="54"/>
    <x v="54"/>
    <x v="42"/>
    <x v="0"/>
    <x v="2"/>
    <n v="9683.27"/>
    <x v="1"/>
  </r>
  <r>
    <x v="395"/>
    <x v="395"/>
    <x v="305"/>
    <x v="0"/>
    <x v="0"/>
    <n v="-4745"/>
    <x v="1"/>
  </r>
  <r>
    <x v="55"/>
    <x v="55"/>
    <x v="43"/>
    <x v="0"/>
    <x v="0"/>
    <n v="-3626"/>
    <x v="1"/>
  </r>
  <r>
    <x v="56"/>
    <x v="56"/>
    <x v="44"/>
    <x v="0"/>
    <x v="0"/>
    <n v="-4046"/>
    <x v="1"/>
  </r>
  <r>
    <x v="396"/>
    <x v="396"/>
    <x v="274"/>
    <x v="6"/>
    <x v="24"/>
    <n v="11209.98"/>
    <x v="1"/>
  </r>
  <r>
    <x v="57"/>
    <x v="57"/>
    <x v="306"/>
    <x v="0"/>
    <x v="0"/>
    <n v="-4046"/>
    <x v="1"/>
  </r>
  <r>
    <x v="397"/>
    <x v="397"/>
    <x v="307"/>
    <x v="6"/>
    <x v="23"/>
    <n v="5604.99"/>
    <x v="1"/>
  </r>
  <r>
    <x v="58"/>
    <x v="58"/>
    <x v="45"/>
    <x v="0"/>
    <x v="2"/>
    <n v="8551.1299999999992"/>
    <x v="1"/>
  </r>
  <r>
    <x v="61"/>
    <x v="61"/>
    <x v="48"/>
    <x v="0"/>
    <x v="0"/>
    <n v="-4073"/>
    <x v="1"/>
  </r>
  <r>
    <x v="398"/>
    <x v="398"/>
    <x v="308"/>
    <x v="0"/>
    <x v="0"/>
    <n v="-3848"/>
    <x v="1"/>
  </r>
  <r>
    <x v="64"/>
    <x v="64"/>
    <x v="50"/>
    <x v="0"/>
    <x v="2"/>
    <n v="7527.28"/>
    <x v="1"/>
  </r>
  <r>
    <x v="65"/>
    <x v="65"/>
    <x v="51"/>
    <x v="0"/>
    <x v="0"/>
    <n v="-3923"/>
    <x v="1"/>
  </r>
  <r>
    <x v="66"/>
    <x v="66"/>
    <x v="52"/>
    <x v="0"/>
    <x v="2"/>
    <n v="7680.32"/>
    <x v="1"/>
  </r>
  <r>
    <x v="399"/>
    <x v="399"/>
    <x v="309"/>
    <x v="0"/>
    <x v="0"/>
    <n v="-3849"/>
    <x v="1"/>
  </r>
  <r>
    <x v="67"/>
    <x v="67"/>
    <x v="53"/>
    <x v="0"/>
    <x v="0"/>
    <n v="-3773"/>
    <x v="1"/>
  </r>
  <r>
    <x v="68"/>
    <x v="68"/>
    <x v="54"/>
    <x v="0"/>
    <x v="0"/>
    <n v="-4011"/>
    <x v="1"/>
  </r>
  <r>
    <x v="71"/>
    <x v="71"/>
    <x v="56"/>
    <x v="0"/>
    <x v="0"/>
    <n v="-3844"/>
    <x v="1"/>
  </r>
  <r>
    <x v="72"/>
    <x v="72"/>
    <x v="57"/>
    <x v="0"/>
    <x v="0"/>
    <n v="-3572"/>
    <x v="1"/>
  </r>
  <r>
    <x v="73"/>
    <x v="73"/>
    <x v="58"/>
    <x v="0"/>
    <x v="0"/>
    <n v="-3671"/>
    <x v="1"/>
  </r>
  <r>
    <x v="75"/>
    <x v="75"/>
    <x v="60"/>
    <x v="0"/>
    <x v="2"/>
    <n v="7615.88"/>
    <x v="1"/>
  </r>
  <r>
    <x v="76"/>
    <x v="76"/>
    <x v="61"/>
    <x v="0"/>
    <x v="0"/>
    <n v="-3838"/>
    <x v="1"/>
  </r>
  <r>
    <x v="77"/>
    <x v="77"/>
    <x v="62"/>
    <x v="0"/>
    <x v="2"/>
    <n v="7631.99"/>
    <x v="1"/>
  </r>
  <r>
    <x v="78"/>
    <x v="78"/>
    <x v="19"/>
    <x v="0"/>
    <x v="0"/>
    <n v="-3898"/>
    <x v="1"/>
  </r>
  <r>
    <x v="78"/>
    <x v="78"/>
    <x v="19"/>
    <x v="2"/>
    <x v="22"/>
    <n v="29091.35"/>
    <x v="1"/>
  </r>
  <r>
    <x v="79"/>
    <x v="79"/>
    <x v="63"/>
    <x v="0"/>
    <x v="0"/>
    <n v="-3898"/>
    <x v="1"/>
  </r>
  <r>
    <x v="80"/>
    <x v="80"/>
    <x v="64"/>
    <x v="0"/>
    <x v="0"/>
    <n v="-3898"/>
    <x v="1"/>
  </r>
  <r>
    <x v="81"/>
    <x v="81"/>
    <x v="65"/>
    <x v="2"/>
    <x v="25"/>
    <n v="15007.35"/>
    <x v="1"/>
  </r>
  <r>
    <x v="81"/>
    <x v="81"/>
    <x v="65"/>
    <x v="0"/>
    <x v="8"/>
    <n v="3601.76"/>
    <x v="1"/>
  </r>
  <r>
    <x v="82"/>
    <x v="82"/>
    <x v="66"/>
    <x v="1"/>
    <x v="1"/>
    <n v="6945"/>
    <x v="1"/>
  </r>
  <r>
    <x v="83"/>
    <x v="83"/>
    <x v="67"/>
    <x v="6"/>
    <x v="23"/>
    <n v="5604.99"/>
    <x v="1"/>
  </r>
  <r>
    <x v="83"/>
    <x v="83"/>
    <x v="67"/>
    <x v="0"/>
    <x v="0"/>
    <n v="-3868"/>
    <x v="1"/>
  </r>
  <r>
    <x v="84"/>
    <x v="84"/>
    <x v="68"/>
    <x v="0"/>
    <x v="2"/>
    <n v="7632.89"/>
    <x v="1"/>
  </r>
  <r>
    <x v="85"/>
    <x v="85"/>
    <x v="69"/>
    <x v="0"/>
    <x v="0"/>
    <n v="-3898"/>
    <x v="1"/>
  </r>
  <r>
    <x v="86"/>
    <x v="86"/>
    <x v="70"/>
    <x v="0"/>
    <x v="0"/>
    <n v="-3898"/>
    <x v="1"/>
  </r>
  <r>
    <x v="87"/>
    <x v="87"/>
    <x v="71"/>
    <x v="0"/>
    <x v="0"/>
    <n v="-3898"/>
    <x v="1"/>
  </r>
  <r>
    <x v="88"/>
    <x v="88"/>
    <x v="72"/>
    <x v="0"/>
    <x v="0"/>
    <n v="-3900"/>
    <x v="1"/>
  </r>
  <r>
    <x v="88"/>
    <x v="88"/>
    <x v="72"/>
    <x v="1"/>
    <x v="1"/>
    <n v="6945"/>
    <x v="1"/>
  </r>
  <r>
    <x v="89"/>
    <x v="89"/>
    <x v="73"/>
    <x v="1"/>
    <x v="1"/>
    <n v="6945"/>
    <x v="1"/>
  </r>
  <r>
    <x v="91"/>
    <x v="91"/>
    <x v="70"/>
    <x v="0"/>
    <x v="0"/>
    <n v="-3895"/>
    <x v="1"/>
  </r>
  <r>
    <x v="92"/>
    <x v="92"/>
    <x v="75"/>
    <x v="0"/>
    <x v="0"/>
    <n v="-3813"/>
    <x v="1"/>
  </r>
  <r>
    <x v="93"/>
    <x v="93"/>
    <x v="76"/>
    <x v="0"/>
    <x v="0"/>
    <n v="-3812"/>
    <x v="1"/>
  </r>
  <r>
    <x v="94"/>
    <x v="94"/>
    <x v="77"/>
    <x v="0"/>
    <x v="0"/>
    <n v="-3764"/>
    <x v="1"/>
  </r>
  <r>
    <x v="96"/>
    <x v="96"/>
    <x v="79"/>
    <x v="0"/>
    <x v="0"/>
    <n v="-4112"/>
    <x v="1"/>
  </r>
  <r>
    <x v="97"/>
    <x v="97"/>
    <x v="80"/>
    <x v="0"/>
    <x v="0"/>
    <n v="-4059"/>
    <x v="1"/>
  </r>
  <r>
    <x v="98"/>
    <x v="98"/>
    <x v="81"/>
    <x v="0"/>
    <x v="0"/>
    <n v="-3925"/>
    <x v="1"/>
  </r>
  <r>
    <x v="99"/>
    <x v="99"/>
    <x v="82"/>
    <x v="0"/>
    <x v="2"/>
    <n v="7418.99"/>
    <x v="1"/>
  </r>
  <r>
    <x v="100"/>
    <x v="100"/>
    <x v="52"/>
    <x v="0"/>
    <x v="2"/>
    <n v="7262.37"/>
    <x v="1"/>
  </r>
  <r>
    <x v="102"/>
    <x v="102"/>
    <x v="84"/>
    <x v="0"/>
    <x v="2"/>
    <n v="7891.53"/>
    <x v="1"/>
  </r>
  <r>
    <x v="400"/>
    <x v="400"/>
    <x v="310"/>
    <x v="3"/>
    <x v="26"/>
    <n v="2790"/>
    <x v="1"/>
  </r>
  <r>
    <x v="400"/>
    <x v="400"/>
    <x v="310"/>
    <x v="0"/>
    <x v="0"/>
    <n v="-3868"/>
    <x v="1"/>
  </r>
  <r>
    <x v="104"/>
    <x v="104"/>
    <x v="69"/>
    <x v="0"/>
    <x v="0"/>
    <n v="-3732"/>
    <x v="1"/>
  </r>
  <r>
    <x v="106"/>
    <x v="106"/>
    <x v="86"/>
    <x v="0"/>
    <x v="0"/>
    <n v="-3585"/>
    <x v="1"/>
  </r>
  <r>
    <x v="108"/>
    <x v="108"/>
    <x v="17"/>
    <x v="0"/>
    <x v="2"/>
    <n v="6933.02"/>
    <x v="1"/>
  </r>
  <r>
    <x v="109"/>
    <x v="109"/>
    <x v="17"/>
    <x v="0"/>
    <x v="2"/>
    <n v="6996.56"/>
    <x v="1"/>
  </r>
  <r>
    <x v="110"/>
    <x v="110"/>
    <x v="45"/>
    <x v="0"/>
    <x v="2"/>
    <n v="7281.16"/>
    <x v="1"/>
  </r>
  <r>
    <x v="111"/>
    <x v="111"/>
    <x v="88"/>
    <x v="0"/>
    <x v="0"/>
    <n v="-3875"/>
    <x v="1"/>
  </r>
  <r>
    <x v="112"/>
    <x v="112"/>
    <x v="89"/>
    <x v="0"/>
    <x v="0"/>
    <n v="-3793"/>
    <x v="1"/>
  </r>
  <r>
    <x v="113"/>
    <x v="113"/>
    <x v="90"/>
    <x v="1"/>
    <x v="1"/>
    <n v="6945"/>
    <x v="1"/>
  </r>
  <r>
    <x v="113"/>
    <x v="113"/>
    <x v="90"/>
    <x v="0"/>
    <x v="0"/>
    <n v="-3791"/>
    <x v="1"/>
  </r>
  <r>
    <x v="114"/>
    <x v="114"/>
    <x v="91"/>
    <x v="0"/>
    <x v="2"/>
    <n v="7426.15"/>
    <x v="1"/>
  </r>
  <r>
    <x v="115"/>
    <x v="115"/>
    <x v="19"/>
    <x v="2"/>
    <x v="22"/>
    <n v="26792.99"/>
    <x v="1"/>
  </r>
  <r>
    <x v="115"/>
    <x v="115"/>
    <x v="19"/>
    <x v="0"/>
    <x v="0"/>
    <n v="-3745"/>
    <x v="1"/>
  </r>
  <r>
    <x v="401"/>
    <x v="401"/>
    <x v="311"/>
    <x v="0"/>
    <x v="0"/>
    <n v="-3816"/>
    <x v="1"/>
  </r>
  <r>
    <x v="117"/>
    <x v="117"/>
    <x v="12"/>
    <x v="0"/>
    <x v="0"/>
    <n v="-3974"/>
    <x v="1"/>
  </r>
  <r>
    <x v="118"/>
    <x v="118"/>
    <x v="92"/>
    <x v="0"/>
    <x v="0"/>
    <n v="-4082"/>
    <x v="1"/>
  </r>
  <r>
    <x v="119"/>
    <x v="119"/>
    <x v="93"/>
    <x v="0"/>
    <x v="0"/>
    <n v="-4114"/>
    <x v="1"/>
  </r>
  <r>
    <x v="120"/>
    <x v="120"/>
    <x v="94"/>
    <x v="0"/>
    <x v="2"/>
    <n v="7683.9"/>
    <x v="1"/>
  </r>
  <r>
    <x v="121"/>
    <x v="121"/>
    <x v="95"/>
    <x v="0"/>
    <x v="0"/>
    <n v="-3978"/>
    <x v="1"/>
  </r>
  <r>
    <x v="122"/>
    <x v="122"/>
    <x v="96"/>
    <x v="0"/>
    <x v="0"/>
    <n v="-3935"/>
    <x v="1"/>
  </r>
  <r>
    <x v="123"/>
    <x v="123"/>
    <x v="97"/>
    <x v="0"/>
    <x v="0"/>
    <n v="-3907"/>
    <x v="1"/>
  </r>
  <r>
    <x v="125"/>
    <x v="125"/>
    <x v="98"/>
    <x v="0"/>
    <x v="0"/>
    <n v="-3680"/>
    <x v="1"/>
  </r>
  <r>
    <x v="126"/>
    <x v="126"/>
    <x v="99"/>
    <x v="2"/>
    <x v="27"/>
    <n v="36666.67"/>
    <x v="1"/>
  </r>
  <r>
    <x v="127"/>
    <x v="127"/>
    <x v="100"/>
    <x v="0"/>
    <x v="0"/>
    <n v="-3939"/>
    <x v="1"/>
  </r>
  <r>
    <x v="402"/>
    <x v="402"/>
    <x v="312"/>
    <x v="0"/>
    <x v="0"/>
    <n v="-3887"/>
    <x v="1"/>
  </r>
  <r>
    <x v="403"/>
    <x v="403"/>
    <x v="313"/>
    <x v="0"/>
    <x v="0"/>
    <n v="-3686"/>
    <x v="1"/>
  </r>
  <r>
    <x v="403"/>
    <x v="403"/>
    <x v="313"/>
    <x v="6"/>
    <x v="28"/>
    <n v="16814.97"/>
    <x v="1"/>
  </r>
  <r>
    <x v="128"/>
    <x v="128"/>
    <x v="101"/>
    <x v="0"/>
    <x v="2"/>
    <n v="7302.64"/>
    <x v="1"/>
  </r>
  <r>
    <x v="129"/>
    <x v="129"/>
    <x v="102"/>
    <x v="0"/>
    <x v="0"/>
    <n v="-3717"/>
    <x v="1"/>
  </r>
  <r>
    <x v="131"/>
    <x v="131"/>
    <x v="52"/>
    <x v="0"/>
    <x v="2"/>
    <n v="7631.99"/>
    <x v="1"/>
  </r>
  <r>
    <x v="132"/>
    <x v="132"/>
    <x v="103"/>
    <x v="0"/>
    <x v="0"/>
    <n v="-3898"/>
    <x v="1"/>
  </r>
  <r>
    <x v="133"/>
    <x v="133"/>
    <x v="104"/>
    <x v="0"/>
    <x v="0"/>
    <n v="-3841"/>
    <x v="1"/>
  </r>
  <r>
    <x v="135"/>
    <x v="135"/>
    <x v="106"/>
    <x v="0"/>
    <x v="0"/>
    <n v="-3901"/>
    <x v="1"/>
  </r>
  <r>
    <x v="137"/>
    <x v="137"/>
    <x v="108"/>
    <x v="0"/>
    <x v="0"/>
    <n v="-3839"/>
    <x v="1"/>
  </r>
  <r>
    <x v="138"/>
    <x v="138"/>
    <x v="109"/>
    <x v="2"/>
    <x v="29"/>
    <n v="25368"/>
    <x v="1"/>
  </r>
  <r>
    <x v="139"/>
    <x v="139"/>
    <x v="110"/>
    <x v="0"/>
    <x v="0"/>
    <n v="-3846"/>
    <x v="1"/>
  </r>
  <r>
    <x v="140"/>
    <x v="140"/>
    <x v="111"/>
    <x v="0"/>
    <x v="0"/>
    <n v="-4006"/>
    <x v="1"/>
  </r>
  <r>
    <x v="141"/>
    <x v="141"/>
    <x v="112"/>
    <x v="0"/>
    <x v="0"/>
    <n v="-4059"/>
    <x v="1"/>
  </r>
  <r>
    <x v="142"/>
    <x v="142"/>
    <x v="113"/>
    <x v="0"/>
    <x v="0"/>
    <n v="-3980"/>
    <x v="1"/>
  </r>
  <r>
    <x v="143"/>
    <x v="143"/>
    <x v="28"/>
    <x v="0"/>
    <x v="2"/>
    <n v="8728.33"/>
    <x v="1"/>
  </r>
  <r>
    <x v="144"/>
    <x v="144"/>
    <x v="114"/>
    <x v="0"/>
    <x v="2"/>
    <n v="8309.49"/>
    <x v="1"/>
  </r>
  <r>
    <x v="145"/>
    <x v="145"/>
    <x v="115"/>
    <x v="0"/>
    <x v="2"/>
    <n v="8100.96"/>
    <x v="1"/>
  </r>
  <r>
    <x v="146"/>
    <x v="146"/>
    <x v="62"/>
    <x v="0"/>
    <x v="2"/>
    <n v="7892.43"/>
    <x v="1"/>
  </r>
  <r>
    <x v="147"/>
    <x v="147"/>
    <x v="116"/>
    <x v="0"/>
    <x v="0"/>
    <n v="-3925"/>
    <x v="1"/>
  </r>
  <r>
    <x v="148"/>
    <x v="148"/>
    <x v="117"/>
    <x v="0"/>
    <x v="0"/>
    <n v="-3924"/>
    <x v="1"/>
  </r>
  <r>
    <x v="149"/>
    <x v="149"/>
    <x v="118"/>
    <x v="0"/>
    <x v="0"/>
    <n v="-3885"/>
    <x v="1"/>
  </r>
  <r>
    <x v="151"/>
    <x v="151"/>
    <x v="120"/>
    <x v="0"/>
    <x v="0"/>
    <n v="-3872"/>
    <x v="1"/>
  </r>
  <r>
    <x v="152"/>
    <x v="152"/>
    <x v="121"/>
    <x v="0"/>
    <x v="0"/>
    <n v="-3794"/>
    <x v="1"/>
  </r>
  <r>
    <x v="153"/>
    <x v="153"/>
    <x v="122"/>
    <x v="0"/>
    <x v="0"/>
    <n v="-3791"/>
    <x v="1"/>
  </r>
  <r>
    <x v="154"/>
    <x v="154"/>
    <x v="123"/>
    <x v="0"/>
    <x v="2"/>
    <n v="7527.28"/>
    <x v="1"/>
  </r>
  <r>
    <x v="155"/>
    <x v="155"/>
    <x v="124"/>
    <x v="1"/>
    <x v="1"/>
    <n v="6945"/>
    <x v="1"/>
  </r>
  <r>
    <x v="155"/>
    <x v="155"/>
    <x v="124"/>
    <x v="0"/>
    <x v="0"/>
    <n v="-3238"/>
    <x v="1"/>
  </r>
  <r>
    <x v="156"/>
    <x v="156"/>
    <x v="125"/>
    <x v="0"/>
    <x v="0"/>
    <n v="-3240"/>
    <x v="1"/>
  </r>
  <r>
    <x v="157"/>
    <x v="157"/>
    <x v="126"/>
    <x v="0"/>
    <x v="0"/>
    <n v="-3278"/>
    <x v="1"/>
  </r>
  <r>
    <x v="158"/>
    <x v="158"/>
    <x v="127"/>
    <x v="0"/>
    <x v="0"/>
    <n v="-3288"/>
    <x v="1"/>
  </r>
  <r>
    <x v="159"/>
    <x v="159"/>
    <x v="65"/>
    <x v="2"/>
    <x v="25"/>
    <n v="9082.19"/>
    <x v="1"/>
  </r>
  <r>
    <x v="159"/>
    <x v="159"/>
    <x v="65"/>
    <x v="0"/>
    <x v="8"/>
    <n v="2179.73"/>
    <x v="1"/>
  </r>
  <r>
    <x v="160"/>
    <x v="160"/>
    <x v="128"/>
    <x v="0"/>
    <x v="0"/>
    <n v="-3278"/>
    <x v="1"/>
  </r>
  <r>
    <x v="162"/>
    <x v="162"/>
    <x v="130"/>
    <x v="0"/>
    <x v="0"/>
    <n v="-3300"/>
    <x v="1"/>
  </r>
  <r>
    <x v="404"/>
    <x v="404"/>
    <x v="314"/>
    <x v="0"/>
    <x v="0"/>
    <n v="-3374"/>
    <x v="1"/>
  </r>
  <r>
    <x v="164"/>
    <x v="164"/>
    <x v="132"/>
    <x v="3"/>
    <x v="30"/>
    <n v="2790"/>
    <x v="1"/>
  </r>
  <r>
    <x v="164"/>
    <x v="164"/>
    <x v="132"/>
    <x v="1"/>
    <x v="1"/>
    <n v="6945"/>
    <x v="1"/>
  </r>
  <r>
    <x v="164"/>
    <x v="164"/>
    <x v="132"/>
    <x v="3"/>
    <x v="31"/>
    <n v="2790"/>
    <x v="1"/>
  </r>
  <r>
    <x v="165"/>
    <x v="165"/>
    <x v="133"/>
    <x v="0"/>
    <x v="0"/>
    <n v="-3452"/>
    <x v="1"/>
  </r>
  <r>
    <x v="166"/>
    <x v="166"/>
    <x v="134"/>
    <x v="1"/>
    <x v="1"/>
    <n v="6945"/>
    <x v="1"/>
  </r>
  <r>
    <x v="167"/>
    <x v="167"/>
    <x v="135"/>
    <x v="1"/>
    <x v="1"/>
    <n v="6945"/>
    <x v="1"/>
  </r>
  <r>
    <x v="168"/>
    <x v="168"/>
    <x v="136"/>
    <x v="6"/>
    <x v="16"/>
    <n v="5605"/>
    <x v="1"/>
  </r>
  <r>
    <x v="168"/>
    <x v="168"/>
    <x v="136"/>
    <x v="1"/>
    <x v="1"/>
    <n v="6945"/>
    <x v="1"/>
  </r>
  <r>
    <x v="169"/>
    <x v="169"/>
    <x v="111"/>
    <x v="0"/>
    <x v="0"/>
    <n v="-3338"/>
    <x v="1"/>
  </r>
  <r>
    <x v="170"/>
    <x v="170"/>
    <x v="137"/>
    <x v="0"/>
    <x v="0"/>
    <n v="-3316"/>
    <x v="1"/>
  </r>
  <r>
    <x v="170"/>
    <x v="170"/>
    <x v="137"/>
    <x v="1"/>
    <x v="1"/>
    <n v="6945"/>
    <x v="1"/>
  </r>
  <r>
    <x v="172"/>
    <x v="172"/>
    <x v="139"/>
    <x v="0"/>
    <x v="0"/>
    <n v="-3279"/>
    <x v="1"/>
  </r>
  <r>
    <x v="172"/>
    <x v="172"/>
    <x v="139"/>
    <x v="6"/>
    <x v="23"/>
    <n v="5604.99"/>
    <x v="1"/>
  </r>
  <r>
    <x v="172"/>
    <x v="172"/>
    <x v="139"/>
    <x v="6"/>
    <x v="23"/>
    <n v="5604.99"/>
    <x v="1"/>
  </r>
  <r>
    <x v="172"/>
    <x v="172"/>
    <x v="139"/>
    <x v="6"/>
    <x v="32"/>
    <n v="5605"/>
    <x v="1"/>
  </r>
  <r>
    <x v="172"/>
    <x v="172"/>
    <x v="139"/>
    <x v="1"/>
    <x v="1"/>
    <n v="6945"/>
    <x v="1"/>
  </r>
  <r>
    <x v="174"/>
    <x v="174"/>
    <x v="141"/>
    <x v="0"/>
    <x v="0"/>
    <n v="-3275"/>
    <x v="1"/>
  </r>
  <r>
    <x v="175"/>
    <x v="175"/>
    <x v="142"/>
    <x v="1"/>
    <x v="1"/>
    <n v="6945"/>
    <x v="1"/>
  </r>
  <r>
    <x v="175"/>
    <x v="175"/>
    <x v="142"/>
    <x v="0"/>
    <x v="0"/>
    <n v="-3363"/>
    <x v="1"/>
  </r>
  <r>
    <x v="176"/>
    <x v="176"/>
    <x v="143"/>
    <x v="0"/>
    <x v="0"/>
    <n v="-3291"/>
    <x v="1"/>
  </r>
  <r>
    <x v="177"/>
    <x v="177"/>
    <x v="144"/>
    <x v="0"/>
    <x v="0"/>
    <n v="-3381"/>
    <x v="1"/>
  </r>
  <r>
    <x v="178"/>
    <x v="178"/>
    <x v="72"/>
    <x v="0"/>
    <x v="0"/>
    <n v="-3345"/>
    <x v="1"/>
  </r>
  <r>
    <x v="178"/>
    <x v="178"/>
    <x v="72"/>
    <x v="1"/>
    <x v="1"/>
    <n v="6945"/>
    <x v="1"/>
  </r>
  <r>
    <x v="179"/>
    <x v="179"/>
    <x v="145"/>
    <x v="0"/>
    <x v="0"/>
    <n v="-3373"/>
    <x v="1"/>
  </r>
  <r>
    <x v="180"/>
    <x v="180"/>
    <x v="146"/>
    <x v="6"/>
    <x v="33"/>
    <n v="18683.29"/>
    <x v="1"/>
  </r>
  <r>
    <x v="180"/>
    <x v="180"/>
    <x v="146"/>
    <x v="0"/>
    <x v="0"/>
    <n v="-3382"/>
    <x v="1"/>
  </r>
  <r>
    <x v="180"/>
    <x v="180"/>
    <x v="146"/>
    <x v="1"/>
    <x v="1"/>
    <n v="6945"/>
    <x v="1"/>
  </r>
  <r>
    <x v="181"/>
    <x v="181"/>
    <x v="147"/>
    <x v="0"/>
    <x v="0"/>
    <n v="-3377"/>
    <x v="1"/>
  </r>
  <r>
    <x v="181"/>
    <x v="181"/>
    <x v="147"/>
    <x v="6"/>
    <x v="23"/>
    <n v="5604.99"/>
    <x v="1"/>
  </r>
  <r>
    <x v="182"/>
    <x v="182"/>
    <x v="148"/>
    <x v="0"/>
    <x v="0"/>
    <n v="-3399"/>
    <x v="1"/>
  </r>
  <r>
    <x v="183"/>
    <x v="183"/>
    <x v="149"/>
    <x v="0"/>
    <x v="2"/>
    <n v="6653.79"/>
    <x v="1"/>
  </r>
  <r>
    <x v="185"/>
    <x v="185"/>
    <x v="151"/>
    <x v="0"/>
    <x v="0"/>
    <n v="-3340"/>
    <x v="1"/>
  </r>
  <r>
    <x v="186"/>
    <x v="186"/>
    <x v="152"/>
    <x v="0"/>
    <x v="0"/>
    <n v="-3320"/>
    <x v="1"/>
  </r>
  <r>
    <x v="187"/>
    <x v="187"/>
    <x v="153"/>
    <x v="0"/>
    <x v="0"/>
    <n v="-3313"/>
    <x v="1"/>
  </r>
  <r>
    <x v="188"/>
    <x v="188"/>
    <x v="154"/>
    <x v="0"/>
    <x v="2"/>
    <n v="6496.27"/>
    <x v="1"/>
  </r>
  <r>
    <x v="189"/>
    <x v="189"/>
    <x v="155"/>
    <x v="0"/>
    <x v="2"/>
    <n v="6528.49"/>
    <x v="1"/>
  </r>
  <r>
    <x v="190"/>
    <x v="190"/>
    <x v="156"/>
    <x v="0"/>
    <x v="0"/>
    <n v="-3346"/>
    <x v="1"/>
  </r>
  <r>
    <x v="191"/>
    <x v="191"/>
    <x v="157"/>
    <x v="0"/>
    <x v="0"/>
    <n v="-3306"/>
    <x v="1"/>
  </r>
  <r>
    <x v="192"/>
    <x v="192"/>
    <x v="158"/>
    <x v="3"/>
    <x v="34"/>
    <n v="2790"/>
    <x v="1"/>
  </r>
  <r>
    <x v="192"/>
    <x v="192"/>
    <x v="158"/>
    <x v="0"/>
    <x v="0"/>
    <n v="-3330"/>
    <x v="1"/>
  </r>
  <r>
    <x v="405"/>
    <x v="405"/>
    <x v="315"/>
    <x v="0"/>
    <x v="0"/>
    <n v="-3317"/>
    <x v="1"/>
  </r>
  <r>
    <x v="405"/>
    <x v="405"/>
    <x v="315"/>
    <x v="3"/>
    <x v="35"/>
    <n v="2790"/>
    <x v="1"/>
  </r>
  <r>
    <x v="406"/>
    <x v="406"/>
    <x v="316"/>
    <x v="5"/>
    <x v="1"/>
    <n v="-20283"/>
    <x v="1"/>
  </r>
  <r>
    <x v="406"/>
    <x v="406"/>
    <x v="316"/>
    <x v="3"/>
    <x v="36"/>
    <n v="2790"/>
    <x v="1"/>
  </r>
  <r>
    <x v="193"/>
    <x v="193"/>
    <x v="159"/>
    <x v="0"/>
    <x v="2"/>
    <n v="6605.46"/>
    <x v="1"/>
  </r>
  <r>
    <x v="194"/>
    <x v="194"/>
    <x v="160"/>
    <x v="0"/>
    <x v="0"/>
    <n v="-3335"/>
    <x v="1"/>
  </r>
  <r>
    <x v="407"/>
    <x v="407"/>
    <x v="317"/>
    <x v="0"/>
    <x v="0"/>
    <n v="-3360"/>
    <x v="1"/>
  </r>
  <r>
    <x v="195"/>
    <x v="195"/>
    <x v="161"/>
    <x v="0"/>
    <x v="2"/>
    <n v="6561.61"/>
    <x v="1"/>
  </r>
  <r>
    <x v="196"/>
    <x v="196"/>
    <x v="162"/>
    <x v="0"/>
    <x v="0"/>
    <n v="-3354"/>
    <x v="1"/>
  </r>
  <r>
    <x v="197"/>
    <x v="197"/>
    <x v="163"/>
    <x v="0"/>
    <x v="0"/>
    <n v="-3358"/>
    <x v="1"/>
  </r>
  <r>
    <x v="198"/>
    <x v="198"/>
    <x v="164"/>
    <x v="0"/>
    <x v="0"/>
    <n v="-3358"/>
    <x v="1"/>
  </r>
  <r>
    <x v="199"/>
    <x v="199"/>
    <x v="164"/>
    <x v="0"/>
    <x v="0"/>
    <n v="-3367"/>
    <x v="1"/>
  </r>
  <r>
    <x v="200"/>
    <x v="200"/>
    <x v="165"/>
    <x v="0"/>
    <x v="0"/>
    <n v="-3345"/>
    <x v="1"/>
  </r>
  <r>
    <x v="201"/>
    <x v="201"/>
    <x v="166"/>
    <x v="0"/>
    <x v="0"/>
    <n v="-3335"/>
    <x v="1"/>
  </r>
  <r>
    <x v="202"/>
    <x v="202"/>
    <x v="167"/>
    <x v="0"/>
    <x v="0"/>
    <n v="-3332"/>
    <x v="1"/>
  </r>
  <r>
    <x v="202"/>
    <x v="202"/>
    <x v="167"/>
    <x v="1"/>
    <x v="1"/>
    <n v="6945"/>
    <x v="1"/>
  </r>
  <r>
    <x v="203"/>
    <x v="203"/>
    <x v="168"/>
    <x v="0"/>
    <x v="0"/>
    <n v="-3318"/>
    <x v="1"/>
  </r>
  <r>
    <x v="204"/>
    <x v="204"/>
    <x v="169"/>
    <x v="0"/>
    <x v="0"/>
    <n v="-3366"/>
    <x v="1"/>
  </r>
  <r>
    <x v="205"/>
    <x v="205"/>
    <x v="170"/>
    <x v="0"/>
    <x v="0"/>
    <n v="-3346"/>
    <x v="1"/>
  </r>
  <r>
    <x v="408"/>
    <x v="408"/>
    <x v="318"/>
    <x v="5"/>
    <x v="1"/>
    <n v="0"/>
    <x v="1"/>
  </r>
  <r>
    <x v="408"/>
    <x v="408"/>
    <x v="318"/>
    <x v="5"/>
    <x v="1"/>
    <n v="-3516"/>
    <x v="1"/>
  </r>
  <r>
    <x v="408"/>
    <x v="408"/>
    <x v="318"/>
    <x v="0"/>
    <x v="0"/>
    <n v="-3567"/>
    <x v="1"/>
  </r>
  <r>
    <x v="206"/>
    <x v="206"/>
    <x v="12"/>
    <x v="0"/>
    <x v="0"/>
    <n v="-3643"/>
    <x v="1"/>
  </r>
  <r>
    <x v="208"/>
    <x v="208"/>
    <x v="172"/>
    <x v="0"/>
    <x v="0"/>
    <n v="-3580"/>
    <x v="1"/>
  </r>
  <r>
    <x v="209"/>
    <x v="209"/>
    <x v="111"/>
    <x v="0"/>
    <x v="0"/>
    <n v="-3460"/>
    <x v="1"/>
  </r>
  <r>
    <x v="211"/>
    <x v="211"/>
    <x v="174"/>
    <x v="1"/>
    <x v="1"/>
    <n v="6945"/>
    <x v="1"/>
  </r>
  <r>
    <x v="213"/>
    <x v="213"/>
    <x v="175"/>
    <x v="0"/>
    <x v="0"/>
    <n v="-3524"/>
    <x v="1"/>
  </r>
  <r>
    <x v="409"/>
    <x v="409"/>
    <x v="319"/>
    <x v="0"/>
    <x v="0"/>
    <n v="-3526"/>
    <x v="1"/>
  </r>
  <r>
    <x v="216"/>
    <x v="216"/>
    <x v="178"/>
    <x v="0"/>
    <x v="2"/>
    <n v="6904.38"/>
    <x v="1"/>
  </r>
  <r>
    <x v="218"/>
    <x v="218"/>
    <x v="180"/>
    <x v="1"/>
    <x v="1"/>
    <n v="6945"/>
    <x v="1"/>
  </r>
  <r>
    <x v="218"/>
    <x v="218"/>
    <x v="180"/>
    <x v="0"/>
    <x v="0"/>
    <n v="-3525"/>
    <x v="1"/>
  </r>
  <r>
    <x v="218"/>
    <x v="218"/>
    <x v="180"/>
    <x v="6"/>
    <x v="37"/>
    <n v="5605"/>
    <x v="1"/>
  </r>
  <r>
    <x v="220"/>
    <x v="220"/>
    <x v="108"/>
    <x v="0"/>
    <x v="0"/>
    <n v="-3530"/>
    <x v="1"/>
  </r>
  <r>
    <x v="221"/>
    <x v="221"/>
    <x v="60"/>
    <x v="0"/>
    <x v="2"/>
    <n v="6905.28"/>
    <x v="1"/>
  </r>
  <r>
    <x v="222"/>
    <x v="222"/>
    <x v="182"/>
    <x v="0"/>
    <x v="0"/>
    <n v="-3536"/>
    <x v="1"/>
  </r>
  <r>
    <x v="223"/>
    <x v="223"/>
    <x v="183"/>
    <x v="0"/>
    <x v="2"/>
    <n v="6956.29"/>
    <x v="1"/>
  </r>
  <r>
    <x v="224"/>
    <x v="224"/>
    <x v="184"/>
    <x v="0"/>
    <x v="2"/>
    <n v="6954.5"/>
    <x v="1"/>
  </r>
  <r>
    <x v="226"/>
    <x v="226"/>
    <x v="186"/>
    <x v="0"/>
    <x v="0"/>
    <n v="-3553"/>
    <x v="1"/>
  </r>
  <r>
    <x v="227"/>
    <x v="227"/>
    <x v="187"/>
    <x v="0"/>
    <x v="0"/>
    <n v="-3554"/>
    <x v="1"/>
  </r>
  <r>
    <x v="227"/>
    <x v="227"/>
    <x v="187"/>
    <x v="1"/>
    <x v="1"/>
    <n v="6945"/>
    <x v="1"/>
  </r>
  <r>
    <x v="228"/>
    <x v="228"/>
    <x v="50"/>
    <x v="0"/>
    <x v="2"/>
    <n v="7234.62"/>
    <x v="1"/>
  </r>
  <r>
    <x v="229"/>
    <x v="229"/>
    <x v="188"/>
    <x v="0"/>
    <x v="0"/>
    <n v="-3320"/>
    <x v="1"/>
  </r>
  <r>
    <x v="231"/>
    <x v="231"/>
    <x v="19"/>
    <x v="0"/>
    <x v="0"/>
    <n v="-3604"/>
    <x v="1"/>
  </r>
  <r>
    <x v="231"/>
    <x v="231"/>
    <x v="19"/>
    <x v="2"/>
    <x v="22"/>
    <n v="24920.240000000002"/>
    <x v="1"/>
  </r>
  <r>
    <x v="232"/>
    <x v="232"/>
    <x v="190"/>
    <x v="0"/>
    <x v="2"/>
    <n v="7060.1"/>
    <x v="1"/>
  </r>
  <r>
    <x v="233"/>
    <x v="233"/>
    <x v="191"/>
    <x v="1"/>
    <x v="1"/>
    <n v="6945"/>
    <x v="1"/>
  </r>
  <r>
    <x v="234"/>
    <x v="234"/>
    <x v="192"/>
    <x v="0"/>
    <x v="2"/>
    <n v="6954.5"/>
    <x v="1"/>
  </r>
  <r>
    <x v="235"/>
    <x v="235"/>
    <x v="193"/>
    <x v="0"/>
    <x v="0"/>
    <n v="-3550"/>
    <x v="1"/>
  </r>
  <r>
    <x v="237"/>
    <x v="237"/>
    <x v="195"/>
    <x v="1"/>
    <x v="1"/>
    <n v="6945"/>
    <x v="1"/>
  </r>
  <r>
    <x v="410"/>
    <x v="410"/>
    <x v="320"/>
    <x v="0"/>
    <x v="0"/>
    <n v="-3524"/>
    <x v="1"/>
  </r>
  <r>
    <x v="238"/>
    <x v="238"/>
    <x v="196"/>
    <x v="6"/>
    <x v="23"/>
    <n v="5604.99"/>
    <x v="1"/>
  </r>
  <r>
    <x v="238"/>
    <x v="238"/>
    <x v="196"/>
    <x v="1"/>
    <x v="1"/>
    <n v="6945"/>
    <x v="1"/>
  </r>
  <r>
    <x v="239"/>
    <x v="239"/>
    <x v="197"/>
    <x v="0"/>
    <x v="0"/>
    <n v="-3579"/>
    <x v="1"/>
  </r>
  <r>
    <x v="240"/>
    <x v="240"/>
    <x v="198"/>
    <x v="0"/>
    <x v="2"/>
    <n v="6901.7"/>
    <x v="1"/>
  </r>
  <r>
    <x v="242"/>
    <x v="242"/>
    <x v="199"/>
    <x v="0"/>
    <x v="0"/>
    <n v="-3256"/>
    <x v="1"/>
  </r>
  <r>
    <x v="243"/>
    <x v="243"/>
    <x v="200"/>
    <x v="0"/>
    <x v="2"/>
    <n v="6902.59"/>
    <x v="1"/>
  </r>
  <r>
    <x v="411"/>
    <x v="411"/>
    <x v="321"/>
    <x v="6"/>
    <x v="28"/>
    <n v="16814.97"/>
    <x v="1"/>
  </r>
  <r>
    <x v="245"/>
    <x v="245"/>
    <x v="202"/>
    <x v="0"/>
    <x v="0"/>
    <n v="-3523"/>
    <x v="1"/>
  </r>
  <r>
    <x v="246"/>
    <x v="246"/>
    <x v="203"/>
    <x v="0"/>
    <x v="0"/>
    <n v="-3524"/>
    <x v="1"/>
  </r>
  <r>
    <x v="247"/>
    <x v="247"/>
    <x v="204"/>
    <x v="0"/>
    <x v="2"/>
    <n v="6641.26"/>
    <x v="1"/>
  </r>
  <r>
    <x v="248"/>
    <x v="248"/>
    <x v="205"/>
    <x v="6"/>
    <x v="38"/>
    <n v="18683.29"/>
    <x v="1"/>
  </r>
  <r>
    <x v="248"/>
    <x v="248"/>
    <x v="205"/>
    <x v="1"/>
    <x v="1"/>
    <n v="6945"/>
    <x v="1"/>
  </r>
  <r>
    <x v="249"/>
    <x v="249"/>
    <x v="206"/>
    <x v="0"/>
    <x v="0"/>
    <n v="-3399"/>
    <x v="1"/>
  </r>
  <r>
    <x v="250"/>
    <x v="250"/>
    <x v="207"/>
    <x v="0"/>
    <x v="2"/>
    <n v="6667.21"/>
    <x v="1"/>
  </r>
  <r>
    <x v="251"/>
    <x v="251"/>
    <x v="208"/>
    <x v="0"/>
    <x v="0"/>
    <n v="-3403"/>
    <x v="1"/>
  </r>
  <r>
    <x v="252"/>
    <x v="252"/>
    <x v="209"/>
    <x v="0"/>
    <x v="0"/>
    <n v="-3403"/>
    <x v="1"/>
  </r>
  <r>
    <x v="252"/>
    <x v="252"/>
    <x v="209"/>
    <x v="0"/>
    <x v="39"/>
    <n v="-2790"/>
    <x v="1"/>
  </r>
  <r>
    <x v="253"/>
    <x v="253"/>
    <x v="210"/>
    <x v="0"/>
    <x v="0"/>
    <n v="-3403"/>
    <x v="1"/>
  </r>
  <r>
    <x v="412"/>
    <x v="412"/>
    <x v="300"/>
    <x v="0"/>
    <x v="0"/>
    <n v="-3403"/>
    <x v="1"/>
  </r>
  <r>
    <x v="413"/>
    <x v="413"/>
    <x v="300"/>
    <x v="0"/>
    <x v="0"/>
    <n v="-3406"/>
    <x v="1"/>
  </r>
  <r>
    <x v="254"/>
    <x v="254"/>
    <x v="211"/>
    <x v="0"/>
    <x v="0"/>
    <n v="-3390"/>
    <x v="1"/>
  </r>
  <r>
    <x v="255"/>
    <x v="255"/>
    <x v="212"/>
    <x v="1"/>
    <x v="1"/>
    <n v="6945"/>
    <x v="1"/>
  </r>
  <r>
    <x v="255"/>
    <x v="255"/>
    <x v="212"/>
    <x v="0"/>
    <x v="0"/>
    <n v="-3389"/>
    <x v="1"/>
  </r>
  <r>
    <x v="256"/>
    <x v="256"/>
    <x v="190"/>
    <x v="0"/>
    <x v="2"/>
    <n v="6640.36"/>
    <x v="1"/>
  </r>
  <r>
    <x v="257"/>
    <x v="257"/>
    <x v="17"/>
    <x v="0"/>
    <x v="2"/>
    <n v="6902.59"/>
    <x v="1"/>
  </r>
  <r>
    <x v="259"/>
    <x v="259"/>
    <x v="214"/>
    <x v="0"/>
    <x v="0"/>
    <n v="-3524"/>
    <x v="1"/>
  </r>
  <r>
    <x v="260"/>
    <x v="260"/>
    <x v="215"/>
    <x v="0"/>
    <x v="0"/>
    <n v="-3525"/>
    <x v="1"/>
  </r>
  <r>
    <x v="261"/>
    <x v="261"/>
    <x v="216"/>
    <x v="0"/>
    <x v="2"/>
    <n v="6465.84"/>
    <x v="1"/>
  </r>
  <r>
    <x v="262"/>
    <x v="262"/>
    <x v="217"/>
    <x v="0"/>
    <x v="0"/>
    <n v="-3284"/>
    <x v="1"/>
  </r>
  <r>
    <x v="263"/>
    <x v="263"/>
    <x v="218"/>
    <x v="0"/>
    <x v="2"/>
    <n v="6425.57"/>
    <x v="1"/>
  </r>
  <r>
    <x v="265"/>
    <x v="265"/>
    <x v="220"/>
    <x v="0"/>
    <x v="0"/>
    <n v="-3279"/>
    <x v="1"/>
  </r>
  <r>
    <x v="266"/>
    <x v="266"/>
    <x v="221"/>
    <x v="0"/>
    <x v="0"/>
    <n v="-3316"/>
    <x v="1"/>
  </r>
  <r>
    <x v="267"/>
    <x v="267"/>
    <x v="222"/>
    <x v="0"/>
    <x v="0"/>
    <n v="-3288"/>
    <x v="1"/>
  </r>
  <r>
    <x v="269"/>
    <x v="269"/>
    <x v="224"/>
    <x v="0"/>
    <x v="0"/>
    <n v="-3353"/>
    <x v="1"/>
  </r>
  <r>
    <x v="270"/>
    <x v="270"/>
    <x v="225"/>
    <x v="0"/>
    <x v="0"/>
    <n v="-3392"/>
    <x v="1"/>
  </r>
  <r>
    <x v="271"/>
    <x v="271"/>
    <x v="226"/>
    <x v="0"/>
    <x v="40"/>
    <n v="-6945"/>
    <x v="1"/>
  </r>
  <r>
    <x v="271"/>
    <x v="271"/>
    <x v="226"/>
    <x v="0"/>
    <x v="2"/>
    <n v="6762.97"/>
    <x v="1"/>
  </r>
  <r>
    <x v="272"/>
    <x v="272"/>
    <x v="227"/>
    <x v="0"/>
    <x v="0"/>
    <n v="-3532"/>
    <x v="1"/>
  </r>
  <r>
    <x v="273"/>
    <x v="273"/>
    <x v="228"/>
    <x v="0"/>
    <x v="2"/>
    <n v="6421.99"/>
    <x v="1"/>
  </r>
  <r>
    <x v="274"/>
    <x v="274"/>
    <x v="174"/>
    <x v="1"/>
    <x v="1"/>
    <n v="6945"/>
    <x v="1"/>
  </r>
  <r>
    <x v="274"/>
    <x v="274"/>
    <x v="174"/>
    <x v="6"/>
    <x v="41"/>
    <n v="5605"/>
    <x v="1"/>
  </r>
  <r>
    <x v="274"/>
    <x v="274"/>
    <x v="174"/>
    <x v="6"/>
    <x v="41"/>
    <n v="5605"/>
    <x v="1"/>
  </r>
  <r>
    <x v="275"/>
    <x v="275"/>
    <x v="229"/>
    <x v="0"/>
    <x v="0"/>
    <n v="-3291"/>
    <x v="1"/>
  </r>
  <r>
    <x v="276"/>
    <x v="276"/>
    <x v="230"/>
    <x v="0"/>
    <x v="0"/>
    <n v="-3264"/>
    <x v="1"/>
  </r>
  <r>
    <x v="278"/>
    <x v="278"/>
    <x v="232"/>
    <x v="0"/>
    <x v="0"/>
    <n v="-3264"/>
    <x v="1"/>
  </r>
  <r>
    <x v="279"/>
    <x v="279"/>
    <x v="233"/>
    <x v="3"/>
    <x v="42"/>
    <n v="2790"/>
    <x v="1"/>
  </r>
  <r>
    <x v="279"/>
    <x v="279"/>
    <x v="233"/>
    <x v="0"/>
    <x v="0"/>
    <n v="-3281"/>
    <x v="1"/>
  </r>
  <r>
    <x v="281"/>
    <x v="281"/>
    <x v="234"/>
    <x v="0"/>
    <x v="0"/>
    <n v="-3313"/>
    <x v="1"/>
  </r>
  <r>
    <x v="283"/>
    <x v="283"/>
    <x v="235"/>
    <x v="1"/>
    <x v="1"/>
    <n v="6945"/>
    <x v="1"/>
  </r>
  <r>
    <x v="283"/>
    <x v="283"/>
    <x v="235"/>
    <x v="6"/>
    <x v="16"/>
    <n v="18683.29"/>
    <x v="1"/>
  </r>
  <r>
    <x v="283"/>
    <x v="283"/>
    <x v="235"/>
    <x v="6"/>
    <x v="16"/>
    <n v="5605"/>
    <x v="1"/>
  </r>
  <r>
    <x v="283"/>
    <x v="283"/>
    <x v="235"/>
    <x v="3"/>
    <x v="43"/>
    <n v="2790"/>
    <x v="1"/>
  </r>
  <r>
    <x v="284"/>
    <x v="284"/>
    <x v="236"/>
    <x v="1"/>
    <x v="1"/>
    <n v="6945"/>
    <x v="1"/>
  </r>
  <r>
    <x v="286"/>
    <x v="286"/>
    <x v="238"/>
    <x v="0"/>
    <x v="0"/>
    <n v="-3383"/>
    <x v="1"/>
  </r>
  <r>
    <x v="287"/>
    <x v="287"/>
    <x v="239"/>
    <x v="6"/>
    <x v="44"/>
    <n v="18683.29"/>
    <x v="1"/>
  </r>
  <r>
    <x v="287"/>
    <x v="287"/>
    <x v="239"/>
    <x v="0"/>
    <x v="0"/>
    <n v="-3388"/>
    <x v="1"/>
  </r>
  <r>
    <x v="288"/>
    <x v="288"/>
    <x v="240"/>
    <x v="0"/>
    <x v="2"/>
    <n v="6636.78"/>
    <x v="1"/>
  </r>
  <r>
    <x v="289"/>
    <x v="289"/>
    <x v="241"/>
    <x v="0"/>
    <x v="0"/>
    <n v="-3395"/>
    <x v="1"/>
  </r>
  <r>
    <x v="290"/>
    <x v="290"/>
    <x v="242"/>
    <x v="0"/>
    <x v="0"/>
    <n v="-3395"/>
    <x v="1"/>
  </r>
  <r>
    <x v="290"/>
    <x v="290"/>
    <x v="242"/>
    <x v="1"/>
    <x v="1"/>
    <n v="6945"/>
    <x v="1"/>
  </r>
  <r>
    <x v="291"/>
    <x v="291"/>
    <x v="243"/>
    <x v="0"/>
    <x v="0"/>
    <n v="-3392"/>
    <x v="1"/>
  </r>
  <r>
    <x v="414"/>
    <x v="414"/>
    <x v="146"/>
    <x v="0"/>
    <x v="0"/>
    <n v="-3387"/>
    <x v="1"/>
  </r>
  <r>
    <x v="292"/>
    <x v="292"/>
    <x v="244"/>
    <x v="0"/>
    <x v="0"/>
    <n v="-3394"/>
    <x v="1"/>
  </r>
  <r>
    <x v="293"/>
    <x v="293"/>
    <x v="245"/>
    <x v="0"/>
    <x v="2"/>
    <n v="7145.13"/>
    <x v="1"/>
  </r>
  <r>
    <x v="294"/>
    <x v="294"/>
    <x v="246"/>
    <x v="0"/>
    <x v="0"/>
    <n v="-3871"/>
    <x v="1"/>
  </r>
  <r>
    <x v="296"/>
    <x v="296"/>
    <x v="248"/>
    <x v="0"/>
    <x v="0"/>
    <n v="-3711"/>
    <x v="1"/>
  </r>
  <r>
    <x v="297"/>
    <x v="297"/>
    <x v="249"/>
    <x v="0"/>
    <x v="2"/>
    <n v="7006.41"/>
    <x v="1"/>
  </r>
  <r>
    <x v="298"/>
    <x v="298"/>
    <x v="218"/>
    <x v="0"/>
    <x v="2"/>
    <n v="6902.59"/>
    <x v="1"/>
  </r>
  <r>
    <x v="299"/>
    <x v="299"/>
    <x v="250"/>
    <x v="0"/>
    <x v="0"/>
    <n v="-3524"/>
    <x v="1"/>
  </r>
  <r>
    <x v="300"/>
    <x v="300"/>
    <x v="251"/>
    <x v="0"/>
    <x v="2"/>
    <n v="6947.34"/>
    <x v="1"/>
  </r>
  <r>
    <x v="300"/>
    <x v="300"/>
    <x v="251"/>
    <x v="1"/>
    <x v="1"/>
    <n v="6945"/>
    <x v="1"/>
  </r>
  <r>
    <x v="301"/>
    <x v="301"/>
    <x v="252"/>
    <x v="0"/>
    <x v="2"/>
    <n v="7163.03"/>
    <x v="1"/>
  </r>
  <r>
    <x v="302"/>
    <x v="302"/>
    <x v="253"/>
    <x v="0"/>
    <x v="0"/>
    <n v="-3659"/>
    <x v="1"/>
  </r>
  <r>
    <x v="303"/>
    <x v="303"/>
    <x v="251"/>
    <x v="1"/>
    <x v="1"/>
    <n v="6945"/>
    <x v="1"/>
  </r>
  <r>
    <x v="303"/>
    <x v="303"/>
    <x v="251"/>
    <x v="0"/>
    <x v="2"/>
    <n v="7006.41"/>
    <x v="1"/>
  </r>
  <r>
    <x v="305"/>
    <x v="305"/>
    <x v="254"/>
    <x v="0"/>
    <x v="2"/>
    <n v="6954.5"/>
    <x v="1"/>
  </r>
  <r>
    <x v="306"/>
    <x v="306"/>
    <x v="255"/>
    <x v="0"/>
    <x v="0"/>
    <n v="-3524"/>
    <x v="1"/>
  </r>
  <r>
    <x v="307"/>
    <x v="307"/>
    <x v="206"/>
    <x v="0"/>
    <x v="0"/>
    <n v="-3524"/>
    <x v="1"/>
  </r>
  <r>
    <x v="308"/>
    <x v="308"/>
    <x v="72"/>
    <x v="1"/>
    <x v="1"/>
    <n v="6945"/>
    <x v="1"/>
  </r>
  <r>
    <x v="308"/>
    <x v="308"/>
    <x v="72"/>
    <x v="0"/>
    <x v="0"/>
    <n v="-3655"/>
    <x v="1"/>
  </r>
  <r>
    <x v="310"/>
    <x v="310"/>
    <x v="257"/>
    <x v="0"/>
    <x v="0"/>
    <n v="-3604"/>
    <x v="1"/>
  </r>
  <r>
    <x v="312"/>
    <x v="312"/>
    <x v="19"/>
    <x v="2"/>
    <x v="22"/>
    <n v="25624.880000000001"/>
    <x v="1"/>
  </r>
  <r>
    <x v="312"/>
    <x v="312"/>
    <x v="19"/>
    <x v="0"/>
    <x v="0"/>
    <n v="-3599"/>
    <x v="1"/>
  </r>
  <r>
    <x v="317"/>
    <x v="317"/>
    <x v="261"/>
    <x v="0"/>
    <x v="0"/>
    <n v="-3872"/>
    <x v="1"/>
  </r>
  <r>
    <x v="318"/>
    <x v="318"/>
    <x v="19"/>
    <x v="2"/>
    <x v="22"/>
    <n v="29737.919999999998"/>
    <x v="1"/>
  </r>
  <r>
    <x v="318"/>
    <x v="318"/>
    <x v="19"/>
    <x v="0"/>
    <x v="0"/>
    <n v="-3872"/>
    <x v="1"/>
  </r>
  <r>
    <x v="319"/>
    <x v="319"/>
    <x v="19"/>
    <x v="2"/>
    <x v="45"/>
    <n v="28063"/>
    <x v="1"/>
  </r>
  <r>
    <x v="319"/>
    <x v="319"/>
    <x v="19"/>
    <x v="0"/>
    <x v="0"/>
    <n v="-3870"/>
    <x v="1"/>
  </r>
  <r>
    <x v="415"/>
    <x v="415"/>
    <x v="322"/>
    <x v="6"/>
    <x v="23"/>
    <n v="5604.99"/>
    <x v="1"/>
  </r>
  <r>
    <x v="415"/>
    <x v="415"/>
    <x v="322"/>
    <x v="6"/>
    <x v="23"/>
    <n v="5604.99"/>
    <x v="1"/>
  </r>
  <r>
    <x v="320"/>
    <x v="320"/>
    <x v="262"/>
    <x v="0"/>
    <x v="2"/>
    <n v="7163.03"/>
    <x v="1"/>
  </r>
  <r>
    <x v="321"/>
    <x v="321"/>
    <x v="263"/>
    <x v="0"/>
    <x v="0"/>
    <n v="-3524"/>
    <x v="1"/>
  </r>
  <r>
    <x v="323"/>
    <x v="323"/>
    <x v="264"/>
    <x v="0"/>
    <x v="0"/>
    <n v="-3425"/>
    <x v="1"/>
  </r>
  <r>
    <x v="324"/>
    <x v="324"/>
    <x v="264"/>
    <x v="0"/>
    <x v="0"/>
    <n v="-3455"/>
    <x v="1"/>
  </r>
  <r>
    <x v="325"/>
    <x v="325"/>
    <x v="265"/>
    <x v="0"/>
    <x v="0"/>
    <n v="-3513"/>
    <x v="1"/>
  </r>
  <r>
    <x v="326"/>
    <x v="326"/>
    <x v="266"/>
    <x v="6"/>
    <x v="23"/>
    <n v="5604.99"/>
    <x v="1"/>
  </r>
  <r>
    <x v="326"/>
    <x v="326"/>
    <x v="266"/>
    <x v="1"/>
    <x v="5"/>
    <n v="6945"/>
    <x v="1"/>
  </r>
  <r>
    <x v="327"/>
    <x v="327"/>
    <x v="266"/>
    <x v="1"/>
    <x v="5"/>
    <n v="6945"/>
    <x v="1"/>
  </r>
  <r>
    <x v="328"/>
    <x v="328"/>
    <x v="266"/>
    <x v="1"/>
    <x v="5"/>
    <n v="6945"/>
    <x v="1"/>
  </r>
  <r>
    <x v="329"/>
    <x v="329"/>
    <x v="267"/>
    <x v="1"/>
    <x v="1"/>
    <n v="6945"/>
    <x v="1"/>
  </r>
  <r>
    <x v="416"/>
    <x v="416"/>
    <x v="323"/>
    <x v="0"/>
    <x v="0"/>
    <n v="-3497"/>
    <x v="1"/>
  </r>
  <r>
    <x v="330"/>
    <x v="330"/>
    <x v="268"/>
    <x v="0"/>
    <x v="2"/>
    <n v="7167.5"/>
    <x v="1"/>
  </r>
  <r>
    <x v="331"/>
    <x v="331"/>
    <x v="269"/>
    <x v="0"/>
    <x v="0"/>
    <n v="-3524"/>
    <x v="1"/>
  </r>
  <r>
    <x v="332"/>
    <x v="332"/>
    <x v="270"/>
    <x v="1"/>
    <x v="1"/>
    <n v="6945"/>
    <x v="1"/>
  </r>
  <r>
    <x v="332"/>
    <x v="332"/>
    <x v="270"/>
    <x v="0"/>
    <x v="0"/>
    <n v="-3577"/>
    <x v="1"/>
  </r>
  <r>
    <x v="333"/>
    <x v="333"/>
    <x v="182"/>
    <x v="0"/>
    <x v="0"/>
    <n v="-3657"/>
    <x v="1"/>
  </r>
  <r>
    <x v="335"/>
    <x v="335"/>
    <x v="272"/>
    <x v="0"/>
    <x v="2"/>
    <n v="7006.41"/>
    <x v="1"/>
  </r>
  <r>
    <x v="338"/>
    <x v="338"/>
    <x v="274"/>
    <x v="6"/>
    <x v="16"/>
    <n v="5605"/>
    <x v="1"/>
  </r>
  <r>
    <x v="338"/>
    <x v="338"/>
    <x v="274"/>
    <x v="1"/>
    <x v="1"/>
    <n v="6945"/>
    <x v="1"/>
  </r>
  <r>
    <x v="339"/>
    <x v="339"/>
    <x v="324"/>
    <x v="5"/>
    <x v="1"/>
    <n v="-1157975"/>
    <x v="1"/>
  </r>
  <r>
    <x v="341"/>
    <x v="341"/>
    <x v="95"/>
    <x v="0"/>
    <x v="0"/>
    <n v="-3818"/>
    <x v="1"/>
  </r>
  <r>
    <x v="342"/>
    <x v="342"/>
    <x v="95"/>
    <x v="0"/>
    <x v="0"/>
    <n v="-3818"/>
    <x v="1"/>
  </r>
  <r>
    <x v="343"/>
    <x v="343"/>
    <x v="276"/>
    <x v="6"/>
    <x v="16"/>
    <n v="5605"/>
    <x v="1"/>
  </r>
  <r>
    <x v="343"/>
    <x v="343"/>
    <x v="276"/>
    <x v="1"/>
    <x v="1"/>
    <n v="6945"/>
    <x v="1"/>
  </r>
  <r>
    <x v="343"/>
    <x v="343"/>
    <x v="276"/>
    <x v="0"/>
    <x v="0"/>
    <n v="-3818"/>
    <x v="1"/>
  </r>
  <r>
    <x v="344"/>
    <x v="344"/>
    <x v="277"/>
    <x v="0"/>
    <x v="0"/>
    <n v="-3818"/>
    <x v="1"/>
  </r>
  <r>
    <x v="344"/>
    <x v="344"/>
    <x v="277"/>
    <x v="1"/>
    <x v="21"/>
    <n v="3472.5"/>
    <x v="1"/>
  </r>
  <r>
    <x v="345"/>
    <x v="345"/>
    <x v="276"/>
    <x v="6"/>
    <x v="16"/>
    <n v="5605"/>
    <x v="1"/>
  </r>
  <r>
    <x v="345"/>
    <x v="345"/>
    <x v="276"/>
    <x v="1"/>
    <x v="1"/>
    <n v="6945"/>
    <x v="1"/>
  </r>
  <r>
    <x v="345"/>
    <x v="345"/>
    <x v="276"/>
    <x v="0"/>
    <x v="0"/>
    <n v="-3978"/>
    <x v="1"/>
  </r>
  <r>
    <x v="346"/>
    <x v="346"/>
    <x v="278"/>
    <x v="2"/>
    <x v="29"/>
    <n v="8058.67"/>
    <x v="1"/>
  </r>
  <r>
    <x v="347"/>
    <x v="347"/>
    <x v="278"/>
    <x v="2"/>
    <x v="29"/>
    <n v="12194.67"/>
    <x v="1"/>
  </r>
  <r>
    <x v="348"/>
    <x v="348"/>
    <x v="278"/>
    <x v="2"/>
    <x v="29"/>
    <n v="11979.03"/>
    <x v="1"/>
  </r>
  <r>
    <x v="417"/>
    <x v="417"/>
    <x v="325"/>
    <x v="0"/>
    <x v="0"/>
    <n v="-3589"/>
    <x v="1"/>
  </r>
  <r>
    <x v="350"/>
    <x v="350"/>
    <x v="280"/>
    <x v="6"/>
    <x v="23"/>
    <n v="5604.99"/>
    <x v="1"/>
  </r>
  <r>
    <x v="350"/>
    <x v="350"/>
    <x v="280"/>
    <x v="0"/>
    <x v="2"/>
    <n v="7057.42"/>
    <x v="1"/>
  </r>
  <r>
    <x v="351"/>
    <x v="351"/>
    <x v="281"/>
    <x v="2"/>
    <x v="29"/>
    <n v="12880.93"/>
    <x v="1"/>
  </r>
  <r>
    <x v="352"/>
    <x v="352"/>
    <x v="281"/>
    <x v="2"/>
    <x v="29"/>
    <n v="13385.2"/>
    <x v="1"/>
  </r>
  <r>
    <x v="353"/>
    <x v="353"/>
    <x v="282"/>
    <x v="0"/>
    <x v="2"/>
    <n v="7233.73"/>
    <x v="1"/>
  </r>
  <r>
    <x v="354"/>
    <x v="354"/>
    <x v="281"/>
    <x v="2"/>
    <x v="29"/>
    <n v="13464.03"/>
    <x v="1"/>
  </r>
  <r>
    <x v="355"/>
    <x v="355"/>
    <x v="281"/>
    <x v="2"/>
    <x v="29"/>
    <n v="10801.77"/>
    <x v="1"/>
  </r>
  <r>
    <x v="356"/>
    <x v="356"/>
    <x v="281"/>
    <x v="2"/>
    <x v="29"/>
    <n v="13644.2"/>
    <x v="1"/>
  </r>
  <r>
    <x v="357"/>
    <x v="357"/>
    <x v="281"/>
    <x v="2"/>
    <x v="29"/>
    <n v="10800.7"/>
    <x v="1"/>
  </r>
  <r>
    <x v="358"/>
    <x v="358"/>
    <x v="281"/>
    <x v="2"/>
    <x v="29"/>
    <n v="13823.87"/>
    <x v="1"/>
  </r>
  <r>
    <x v="418"/>
    <x v="418"/>
    <x v="326"/>
    <x v="1"/>
    <x v="18"/>
    <n v="6945"/>
    <x v="1"/>
  </r>
  <r>
    <x v="418"/>
    <x v="418"/>
    <x v="326"/>
    <x v="0"/>
    <x v="0"/>
    <n v="-3729"/>
    <x v="1"/>
  </r>
  <r>
    <x v="359"/>
    <x v="359"/>
    <x v="281"/>
    <x v="2"/>
    <x v="29"/>
    <n v="14009.7"/>
    <x v="1"/>
  </r>
  <r>
    <x v="360"/>
    <x v="360"/>
    <x v="281"/>
    <x v="2"/>
    <x v="29"/>
    <n v="14644.63"/>
    <x v="1"/>
  </r>
  <r>
    <x v="361"/>
    <x v="361"/>
    <x v="283"/>
    <x v="0"/>
    <x v="0"/>
    <n v="-3768"/>
    <x v="1"/>
  </r>
  <r>
    <x v="362"/>
    <x v="362"/>
    <x v="283"/>
    <x v="0"/>
    <x v="0"/>
    <n v="-4259"/>
    <x v="1"/>
  </r>
  <r>
    <x v="363"/>
    <x v="363"/>
    <x v="281"/>
    <x v="2"/>
    <x v="29"/>
    <n v="14851.57"/>
    <x v="1"/>
  </r>
  <r>
    <x v="364"/>
    <x v="364"/>
    <x v="284"/>
    <x v="0"/>
    <x v="2"/>
    <n v="7417.2"/>
    <x v="1"/>
  </r>
  <r>
    <x v="365"/>
    <x v="365"/>
    <x v="285"/>
    <x v="0"/>
    <x v="0"/>
    <n v="-3791"/>
    <x v="1"/>
  </r>
  <r>
    <x v="367"/>
    <x v="367"/>
    <x v="281"/>
    <x v="2"/>
    <x v="29"/>
    <n v="17186.2"/>
    <x v="1"/>
  </r>
  <r>
    <x v="368"/>
    <x v="368"/>
    <x v="286"/>
    <x v="0"/>
    <x v="0"/>
    <n v="-3764"/>
    <x v="1"/>
  </r>
  <r>
    <x v="369"/>
    <x v="369"/>
    <x v="281"/>
    <x v="2"/>
    <x v="29"/>
    <n v="16765.53"/>
    <x v="1"/>
  </r>
  <r>
    <x v="370"/>
    <x v="370"/>
    <x v="281"/>
    <x v="2"/>
    <x v="29"/>
    <n v="14714.2"/>
    <x v="1"/>
  </r>
  <r>
    <x v="371"/>
    <x v="371"/>
    <x v="281"/>
    <x v="2"/>
    <x v="46"/>
    <n v="491300.4"/>
    <x v="1"/>
  </r>
  <r>
    <x v="372"/>
    <x v="372"/>
    <x v="287"/>
    <x v="0"/>
    <x v="0"/>
    <n v="-3766"/>
    <x v="1"/>
  </r>
  <r>
    <x v="373"/>
    <x v="373"/>
    <x v="288"/>
    <x v="0"/>
    <x v="0"/>
    <n v="-3731"/>
    <x v="1"/>
  </r>
  <r>
    <x v="374"/>
    <x v="374"/>
    <x v="281"/>
    <x v="2"/>
    <x v="29"/>
    <n v="13371.6"/>
    <x v="1"/>
  </r>
  <r>
    <x v="375"/>
    <x v="375"/>
    <x v="287"/>
    <x v="0"/>
    <x v="0"/>
    <n v="-3767"/>
    <x v="1"/>
  </r>
  <r>
    <x v="376"/>
    <x v="376"/>
    <x v="287"/>
    <x v="0"/>
    <x v="0"/>
    <n v="-3776"/>
    <x v="1"/>
  </r>
  <r>
    <x v="377"/>
    <x v="377"/>
    <x v="289"/>
    <x v="0"/>
    <x v="2"/>
    <n v="7301.75"/>
    <x v="1"/>
  </r>
  <r>
    <x v="378"/>
    <x v="378"/>
    <x v="281"/>
    <x v="2"/>
    <x v="29"/>
    <n v="14537.93"/>
    <x v="1"/>
  </r>
  <r>
    <x v="379"/>
    <x v="379"/>
    <x v="281"/>
    <x v="2"/>
    <x v="29"/>
    <n v="14389.9"/>
    <x v="1"/>
  </r>
  <r>
    <x v="419"/>
    <x v="419"/>
    <x v="327"/>
    <x v="6"/>
    <x v="47"/>
    <n v="28024.95"/>
    <x v="1"/>
  </r>
  <r>
    <x v="380"/>
    <x v="380"/>
    <x v="290"/>
    <x v="0"/>
    <x v="0"/>
    <n v="-3626"/>
    <x v="1"/>
  </r>
  <r>
    <x v="381"/>
    <x v="381"/>
    <x v="291"/>
    <x v="0"/>
    <x v="0"/>
    <n v="-3621"/>
    <x v="1"/>
  </r>
  <r>
    <x v="382"/>
    <x v="382"/>
    <x v="292"/>
    <x v="0"/>
    <x v="0"/>
    <n v="-3508"/>
    <x v="1"/>
  </r>
  <r>
    <x v="382"/>
    <x v="382"/>
    <x v="292"/>
    <x v="6"/>
    <x v="48"/>
    <n v="5604.99"/>
    <x v="1"/>
  </r>
  <r>
    <x v="383"/>
    <x v="383"/>
    <x v="293"/>
    <x v="0"/>
    <x v="0"/>
    <n v="-3386"/>
    <x v="1"/>
  </r>
  <r>
    <x v="384"/>
    <x v="384"/>
    <x v="294"/>
    <x v="0"/>
    <x v="0"/>
    <n v="-3375"/>
    <x v="1"/>
  </r>
  <r>
    <x v="384"/>
    <x v="384"/>
    <x v="294"/>
    <x v="1"/>
    <x v="1"/>
    <n v="6945"/>
    <x v="1"/>
  </r>
  <r>
    <x v="384"/>
    <x v="384"/>
    <x v="294"/>
    <x v="5"/>
    <x v="1"/>
    <n v="-3097"/>
    <x v="1"/>
  </r>
  <r>
    <x v="385"/>
    <x v="385"/>
    <x v="295"/>
    <x v="1"/>
    <x v="1"/>
    <n v="6945"/>
    <x v="1"/>
  </r>
  <r>
    <x v="386"/>
    <x v="386"/>
    <x v="296"/>
    <x v="1"/>
    <x v="1"/>
    <n v="6945"/>
    <x v="1"/>
  </r>
  <r>
    <x v="387"/>
    <x v="387"/>
    <x v="297"/>
    <x v="0"/>
    <x v="0"/>
    <n v="-3387"/>
    <x v="1"/>
  </r>
  <r>
    <x v="0"/>
    <x v="0"/>
    <x v="0"/>
    <x v="0"/>
    <x v="0"/>
    <n v="-4298.66"/>
    <x v="2"/>
  </r>
  <r>
    <x v="1"/>
    <x v="1"/>
    <x v="0"/>
    <x v="0"/>
    <x v="0"/>
    <n v="-4304.57"/>
    <x v="2"/>
  </r>
  <r>
    <x v="2"/>
    <x v="2"/>
    <x v="1"/>
    <x v="0"/>
    <x v="0"/>
    <n v="-4319.8599999999997"/>
    <x v="2"/>
  </r>
  <r>
    <x v="3"/>
    <x v="3"/>
    <x v="2"/>
    <x v="0"/>
    <x v="0"/>
    <n v="-4057.53"/>
    <x v="2"/>
  </r>
  <r>
    <x v="4"/>
    <x v="4"/>
    <x v="2"/>
    <x v="0"/>
    <x v="0"/>
    <n v="-4060.98"/>
    <x v="2"/>
  </r>
  <r>
    <x v="5"/>
    <x v="5"/>
    <x v="3"/>
    <x v="3"/>
    <x v="49"/>
    <n v="20500"/>
    <x v="2"/>
  </r>
  <r>
    <x v="6"/>
    <x v="6"/>
    <x v="4"/>
    <x v="0"/>
    <x v="0"/>
    <n v="-4024"/>
    <x v="2"/>
  </r>
  <r>
    <x v="7"/>
    <x v="7"/>
    <x v="5"/>
    <x v="0"/>
    <x v="0"/>
    <n v="-4364.7299999999996"/>
    <x v="2"/>
  </r>
  <r>
    <x v="7"/>
    <x v="7"/>
    <x v="5"/>
    <x v="6"/>
    <x v="23"/>
    <n v="12330.96"/>
    <x v="2"/>
  </r>
  <r>
    <x v="8"/>
    <x v="8"/>
    <x v="6"/>
    <x v="6"/>
    <x v="50"/>
    <n v="6165.48"/>
    <x v="2"/>
  </r>
  <r>
    <x v="8"/>
    <x v="8"/>
    <x v="6"/>
    <x v="1"/>
    <x v="51"/>
    <n v="6945"/>
    <x v="2"/>
  </r>
  <r>
    <x v="8"/>
    <x v="8"/>
    <x v="6"/>
    <x v="0"/>
    <x v="0"/>
    <n v="-4366.7"/>
    <x v="2"/>
  </r>
  <r>
    <x v="10"/>
    <x v="10"/>
    <x v="8"/>
    <x v="0"/>
    <x v="0"/>
    <n v="-4120.6499999999996"/>
    <x v="2"/>
  </r>
  <r>
    <x v="11"/>
    <x v="11"/>
    <x v="9"/>
    <x v="0"/>
    <x v="0"/>
    <n v="-4871.1400000000003"/>
    <x v="2"/>
  </r>
  <r>
    <x v="13"/>
    <x v="13"/>
    <x v="11"/>
    <x v="0"/>
    <x v="0"/>
    <n v="-4289.78"/>
    <x v="2"/>
  </r>
  <r>
    <x v="391"/>
    <x v="391"/>
    <x v="301"/>
    <x v="0"/>
    <x v="0"/>
    <n v="-4292.74"/>
    <x v="2"/>
  </r>
  <r>
    <x v="14"/>
    <x v="14"/>
    <x v="12"/>
    <x v="0"/>
    <x v="0"/>
    <n v="-4470.25"/>
    <x v="2"/>
  </r>
  <r>
    <x v="15"/>
    <x v="15"/>
    <x v="13"/>
    <x v="0"/>
    <x v="0"/>
    <n v="-4359.8"/>
    <x v="2"/>
  </r>
  <r>
    <x v="16"/>
    <x v="16"/>
    <x v="14"/>
    <x v="0"/>
    <x v="0"/>
    <n v="-4213.3500000000004"/>
    <x v="2"/>
  </r>
  <r>
    <x v="17"/>
    <x v="17"/>
    <x v="15"/>
    <x v="0"/>
    <x v="0"/>
    <n v="-3965.32"/>
    <x v="2"/>
  </r>
  <r>
    <x v="392"/>
    <x v="392"/>
    <x v="302"/>
    <x v="0"/>
    <x v="0"/>
    <n v="-4380.0200000000004"/>
    <x v="2"/>
  </r>
  <r>
    <x v="20"/>
    <x v="20"/>
    <x v="18"/>
    <x v="6"/>
    <x v="23"/>
    <n v="6165.48"/>
    <x v="2"/>
  </r>
  <r>
    <x v="20"/>
    <x v="20"/>
    <x v="18"/>
    <x v="0"/>
    <x v="0"/>
    <n v="-4330.21"/>
    <x v="2"/>
  </r>
  <r>
    <x v="21"/>
    <x v="21"/>
    <x v="12"/>
    <x v="0"/>
    <x v="0"/>
    <n v="-4501.32"/>
    <x v="2"/>
  </r>
  <r>
    <x v="22"/>
    <x v="22"/>
    <x v="19"/>
    <x v="2"/>
    <x v="52"/>
    <n v="33851.03"/>
    <x v="2"/>
  </r>
  <r>
    <x v="22"/>
    <x v="22"/>
    <x v="19"/>
    <x v="0"/>
    <x v="0"/>
    <n v="-4640.37"/>
    <x v="2"/>
  </r>
  <r>
    <x v="23"/>
    <x v="23"/>
    <x v="328"/>
    <x v="0"/>
    <x v="0"/>
    <n v="-4942"/>
    <x v="2"/>
  </r>
  <r>
    <x v="23"/>
    <x v="23"/>
    <x v="328"/>
    <x v="3"/>
    <x v="53"/>
    <n v="2790"/>
    <x v="2"/>
  </r>
  <r>
    <x v="23"/>
    <x v="23"/>
    <x v="328"/>
    <x v="3"/>
    <x v="54"/>
    <n v="2790"/>
    <x v="2"/>
  </r>
  <r>
    <x v="24"/>
    <x v="24"/>
    <x v="21"/>
    <x v="0"/>
    <x v="0"/>
    <n v="-4542.25"/>
    <x v="2"/>
  </r>
  <r>
    <x v="25"/>
    <x v="25"/>
    <x v="22"/>
    <x v="0"/>
    <x v="0"/>
    <n v="-4369.17"/>
    <x v="2"/>
  </r>
  <r>
    <x v="26"/>
    <x v="26"/>
    <x v="23"/>
    <x v="0"/>
    <x v="0"/>
    <n v="-4474.6899999999996"/>
    <x v="2"/>
  </r>
  <r>
    <x v="31"/>
    <x v="31"/>
    <x v="26"/>
    <x v="1"/>
    <x v="51"/>
    <n v="6945"/>
    <x v="2"/>
  </r>
  <r>
    <x v="31"/>
    <x v="31"/>
    <x v="26"/>
    <x v="0"/>
    <x v="0"/>
    <n v="-4375.58"/>
    <x v="2"/>
  </r>
  <r>
    <x v="33"/>
    <x v="33"/>
    <x v="27"/>
    <x v="0"/>
    <x v="0"/>
    <n v="-5570.35"/>
    <x v="2"/>
  </r>
  <r>
    <x v="393"/>
    <x v="393"/>
    <x v="303"/>
    <x v="0"/>
    <x v="0"/>
    <n v="-4427.3500000000004"/>
    <x v="2"/>
  </r>
  <r>
    <x v="420"/>
    <x v="36"/>
    <x v="329"/>
    <x v="0"/>
    <x v="0"/>
    <n v="-4420.9399999999996"/>
    <x v="2"/>
  </r>
  <r>
    <x v="36"/>
    <x v="36"/>
    <x v="30"/>
    <x v="0"/>
    <x v="0"/>
    <n v="-4177.8500000000004"/>
    <x v="2"/>
  </r>
  <r>
    <x v="39"/>
    <x v="39"/>
    <x v="32"/>
    <x v="0"/>
    <x v="0"/>
    <n v="-4253.78"/>
    <x v="2"/>
  </r>
  <r>
    <x v="40"/>
    <x v="40"/>
    <x v="33"/>
    <x v="0"/>
    <x v="0"/>
    <n v="-5337.12"/>
    <x v="2"/>
  </r>
  <r>
    <x v="41"/>
    <x v="41"/>
    <x v="34"/>
    <x v="6"/>
    <x v="23"/>
    <n v="6165.48"/>
    <x v="2"/>
  </r>
  <r>
    <x v="41"/>
    <x v="41"/>
    <x v="34"/>
    <x v="0"/>
    <x v="0"/>
    <n v="-5354.38"/>
    <x v="2"/>
  </r>
  <r>
    <x v="42"/>
    <x v="42"/>
    <x v="34"/>
    <x v="0"/>
    <x v="0"/>
    <n v="-4509.21"/>
    <x v="2"/>
  </r>
  <r>
    <x v="43"/>
    <x v="43"/>
    <x v="35"/>
    <x v="1"/>
    <x v="51"/>
    <n v="6945"/>
    <x v="2"/>
  </r>
  <r>
    <x v="44"/>
    <x v="44"/>
    <x v="36"/>
    <x v="0"/>
    <x v="0"/>
    <n v="-4630.51"/>
    <x v="2"/>
  </r>
  <r>
    <x v="45"/>
    <x v="45"/>
    <x v="36"/>
    <x v="0"/>
    <x v="0"/>
    <n v="-4574.3"/>
    <x v="2"/>
  </r>
  <r>
    <x v="46"/>
    <x v="46"/>
    <x v="37"/>
    <x v="0"/>
    <x v="0"/>
    <n v="-4861.28"/>
    <x v="2"/>
  </r>
  <r>
    <x v="47"/>
    <x v="47"/>
    <x v="38"/>
    <x v="0"/>
    <x v="0"/>
    <n v="-5159.1099999999997"/>
    <x v="2"/>
  </r>
  <r>
    <x v="47"/>
    <x v="47"/>
    <x v="38"/>
    <x v="1"/>
    <x v="51"/>
    <n v="6945"/>
    <x v="2"/>
  </r>
  <r>
    <x v="48"/>
    <x v="48"/>
    <x v="33"/>
    <x v="0"/>
    <x v="0"/>
    <n v="-5038.3"/>
    <x v="2"/>
  </r>
  <r>
    <x v="48"/>
    <x v="48"/>
    <x v="33"/>
    <x v="0"/>
    <x v="0"/>
    <n v="-5038.3"/>
    <x v="2"/>
  </r>
  <r>
    <x v="49"/>
    <x v="49"/>
    <x v="39"/>
    <x v="0"/>
    <x v="0"/>
    <n v="-4744.42"/>
    <x v="2"/>
  </r>
  <r>
    <x v="49"/>
    <x v="49"/>
    <x v="39"/>
    <x v="6"/>
    <x v="23"/>
    <n v="12330.96"/>
    <x v="2"/>
  </r>
  <r>
    <x v="49"/>
    <x v="49"/>
    <x v="39"/>
    <x v="1"/>
    <x v="51"/>
    <n v="6945"/>
    <x v="2"/>
  </r>
  <r>
    <x v="50"/>
    <x v="50"/>
    <x v="39"/>
    <x v="0"/>
    <x v="0"/>
    <n v="-4790.7700000000004"/>
    <x v="2"/>
  </r>
  <r>
    <x v="51"/>
    <x v="51"/>
    <x v="33"/>
    <x v="0"/>
    <x v="0"/>
    <n v="-4637.41"/>
    <x v="2"/>
  </r>
  <r>
    <x v="51"/>
    <x v="51"/>
    <x v="33"/>
    <x v="0"/>
    <x v="0"/>
    <n v="-4637.41"/>
    <x v="2"/>
  </r>
  <r>
    <x v="52"/>
    <x v="52"/>
    <x v="40"/>
    <x v="0"/>
    <x v="0"/>
    <n v="-4270.0600000000004"/>
    <x v="2"/>
  </r>
  <r>
    <x v="395"/>
    <x v="395"/>
    <x v="305"/>
    <x v="0"/>
    <x v="0"/>
    <n v="-5219"/>
    <x v="2"/>
  </r>
  <r>
    <x v="55"/>
    <x v="55"/>
    <x v="43"/>
    <x v="0"/>
    <x v="0"/>
    <n v="-3988.5"/>
    <x v="2"/>
  </r>
  <r>
    <x v="57"/>
    <x v="57"/>
    <x v="306"/>
    <x v="4"/>
    <x v="6"/>
    <n v="1500"/>
    <x v="2"/>
  </r>
  <r>
    <x v="57"/>
    <x v="57"/>
    <x v="306"/>
    <x v="0"/>
    <x v="0"/>
    <n v="-4451.0200000000004"/>
    <x v="2"/>
  </r>
  <r>
    <x v="397"/>
    <x v="397"/>
    <x v="307"/>
    <x v="6"/>
    <x v="23"/>
    <n v="6165.48"/>
    <x v="2"/>
  </r>
  <r>
    <x v="60"/>
    <x v="60"/>
    <x v="47"/>
    <x v="0"/>
    <x v="0"/>
    <n v="-4449.05"/>
    <x v="2"/>
  </r>
  <r>
    <x v="62"/>
    <x v="62"/>
    <x v="27"/>
    <x v="0"/>
    <x v="0"/>
    <n v="-4397.7700000000004"/>
    <x v="2"/>
  </r>
  <r>
    <x v="63"/>
    <x v="63"/>
    <x v="49"/>
    <x v="0"/>
    <x v="0"/>
    <n v="-4555.5600000000004"/>
    <x v="2"/>
  </r>
  <r>
    <x v="421"/>
    <x v="420"/>
    <x v="205"/>
    <x v="0"/>
    <x v="0"/>
    <n v="-4160.1000000000004"/>
    <x v="2"/>
  </r>
  <r>
    <x v="65"/>
    <x v="65"/>
    <x v="51"/>
    <x v="0"/>
    <x v="0"/>
    <n v="-4315.42"/>
    <x v="2"/>
  </r>
  <r>
    <x v="422"/>
    <x v="421"/>
    <x v="330"/>
    <x v="0"/>
    <x v="0"/>
    <n v="-4263.1499999999996"/>
    <x v="2"/>
  </r>
  <r>
    <x v="67"/>
    <x v="67"/>
    <x v="53"/>
    <x v="0"/>
    <x v="0"/>
    <n v="-4150.7299999999996"/>
    <x v="2"/>
  </r>
  <r>
    <x v="68"/>
    <x v="68"/>
    <x v="54"/>
    <x v="0"/>
    <x v="0"/>
    <n v="-4412.07"/>
    <x v="2"/>
  </r>
  <r>
    <x v="69"/>
    <x v="69"/>
    <x v="55"/>
    <x v="0"/>
    <x v="0"/>
    <n v="-4341.0600000000004"/>
    <x v="2"/>
  </r>
  <r>
    <x v="70"/>
    <x v="70"/>
    <x v="55"/>
    <x v="0"/>
    <x v="0"/>
    <n v="-4238.01"/>
    <x v="2"/>
  </r>
  <r>
    <x v="71"/>
    <x v="71"/>
    <x v="56"/>
    <x v="0"/>
    <x v="0"/>
    <n v="-4228.6400000000003"/>
    <x v="2"/>
  </r>
  <r>
    <x v="72"/>
    <x v="72"/>
    <x v="57"/>
    <x v="0"/>
    <x v="0"/>
    <n v="-3928.83"/>
    <x v="2"/>
  </r>
  <r>
    <x v="73"/>
    <x v="73"/>
    <x v="58"/>
    <x v="0"/>
    <x v="0"/>
    <n v="-4037.81"/>
    <x v="2"/>
  </r>
  <r>
    <x v="74"/>
    <x v="74"/>
    <x v="59"/>
    <x v="0"/>
    <x v="0"/>
    <n v="-3985.54"/>
    <x v="2"/>
  </r>
  <r>
    <x v="78"/>
    <x v="78"/>
    <x v="19"/>
    <x v="2"/>
    <x v="52"/>
    <n v="29091.35"/>
    <x v="2"/>
  </r>
  <r>
    <x v="78"/>
    <x v="78"/>
    <x v="19"/>
    <x v="0"/>
    <x v="0"/>
    <n v="-4287.8100000000004"/>
    <x v="2"/>
  </r>
  <r>
    <x v="79"/>
    <x v="79"/>
    <x v="63"/>
    <x v="0"/>
    <x v="0"/>
    <n v="-4287.8100000000004"/>
    <x v="2"/>
  </r>
  <r>
    <x v="80"/>
    <x v="80"/>
    <x v="64"/>
    <x v="0"/>
    <x v="0"/>
    <n v="-4287.8100000000004"/>
    <x v="2"/>
  </r>
  <r>
    <x v="80"/>
    <x v="80"/>
    <x v="64"/>
    <x v="6"/>
    <x v="23"/>
    <n v="6165.48"/>
    <x v="2"/>
  </r>
  <r>
    <x v="81"/>
    <x v="81"/>
    <x v="65"/>
    <x v="0"/>
    <x v="8"/>
    <n v="3601.76"/>
    <x v="2"/>
  </r>
  <r>
    <x v="81"/>
    <x v="81"/>
    <x v="65"/>
    <x v="2"/>
    <x v="55"/>
    <n v="15007.35"/>
    <x v="2"/>
  </r>
  <r>
    <x v="82"/>
    <x v="82"/>
    <x v="66"/>
    <x v="1"/>
    <x v="51"/>
    <n v="6945"/>
    <x v="2"/>
  </r>
  <r>
    <x v="83"/>
    <x v="83"/>
    <x v="67"/>
    <x v="0"/>
    <x v="0"/>
    <n v="-4254.28"/>
    <x v="2"/>
  </r>
  <r>
    <x v="423"/>
    <x v="422"/>
    <x v="331"/>
    <x v="0"/>
    <x v="0"/>
    <n v="-4287.8100000000004"/>
    <x v="2"/>
  </r>
  <r>
    <x v="86"/>
    <x v="86"/>
    <x v="70"/>
    <x v="0"/>
    <x v="0"/>
    <n v="-4287.8100000000004"/>
    <x v="2"/>
  </r>
  <r>
    <x v="424"/>
    <x v="423"/>
    <x v="332"/>
    <x v="0"/>
    <x v="0"/>
    <n v="-4148.76"/>
    <x v="2"/>
  </r>
  <r>
    <x v="87"/>
    <x v="87"/>
    <x v="71"/>
    <x v="0"/>
    <x v="0"/>
    <n v="-4287.8100000000004"/>
    <x v="2"/>
  </r>
  <r>
    <x v="88"/>
    <x v="88"/>
    <x v="72"/>
    <x v="6"/>
    <x v="56"/>
    <n v="6165.48"/>
    <x v="2"/>
  </r>
  <r>
    <x v="88"/>
    <x v="88"/>
    <x v="72"/>
    <x v="0"/>
    <x v="0"/>
    <n v="-4290.2700000000004"/>
    <x v="2"/>
  </r>
  <r>
    <x v="88"/>
    <x v="88"/>
    <x v="72"/>
    <x v="1"/>
    <x v="51"/>
    <n v="6945"/>
    <x v="2"/>
  </r>
  <r>
    <x v="90"/>
    <x v="90"/>
    <x v="74"/>
    <x v="0"/>
    <x v="0"/>
    <n v="-4290.2700000000004"/>
    <x v="2"/>
  </r>
  <r>
    <x v="91"/>
    <x v="91"/>
    <x v="70"/>
    <x v="0"/>
    <x v="0"/>
    <n v="-4284.3599999999997"/>
    <x v="2"/>
  </r>
  <r>
    <x v="92"/>
    <x v="92"/>
    <x v="75"/>
    <x v="0"/>
    <x v="0"/>
    <n v="-4194.12"/>
    <x v="2"/>
  </r>
  <r>
    <x v="93"/>
    <x v="93"/>
    <x v="76"/>
    <x v="0"/>
    <x v="0"/>
    <n v="-4193.13"/>
    <x v="2"/>
  </r>
  <r>
    <x v="94"/>
    <x v="94"/>
    <x v="77"/>
    <x v="0"/>
    <x v="0"/>
    <n v="-4140.87"/>
    <x v="2"/>
  </r>
  <r>
    <x v="95"/>
    <x v="95"/>
    <x v="78"/>
    <x v="0"/>
    <x v="0"/>
    <n v="-4229.13"/>
    <x v="2"/>
  </r>
  <r>
    <x v="98"/>
    <x v="98"/>
    <x v="81"/>
    <x v="0"/>
    <x v="0"/>
    <n v="-4317.8900000000003"/>
    <x v="2"/>
  </r>
  <r>
    <x v="103"/>
    <x v="103"/>
    <x v="333"/>
    <x v="0"/>
    <x v="0"/>
    <n v="-4420.9399999999996"/>
    <x v="2"/>
  </r>
  <r>
    <x v="400"/>
    <x v="400"/>
    <x v="310"/>
    <x v="0"/>
    <x v="0"/>
    <n v="-4255.26"/>
    <x v="2"/>
  </r>
  <r>
    <x v="104"/>
    <x v="104"/>
    <x v="69"/>
    <x v="0"/>
    <x v="0"/>
    <n v="-4105.3599999999997"/>
    <x v="2"/>
  </r>
  <r>
    <x v="106"/>
    <x v="106"/>
    <x v="86"/>
    <x v="0"/>
    <x v="0"/>
    <n v="-3943.13"/>
    <x v="2"/>
  </r>
  <r>
    <x v="111"/>
    <x v="111"/>
    <x v="88"/>
    <x v="0"/>
    <x v="0"/>
    <n v="-4262.17"/>
    <x v="2"/>
  </r>
  <r>
    <x v="112"/>
    <x v="112"/>
    <x v="89"/>
    <x v="0"/>
    <x v="0"/>
    <n v="-4172.42"/>
    <x v="2"/>
  </r>
  <r>
    <x v="113"/>
    <x v="113"/>
    <x v="90"/>
    <x v="0"/>
    <x v="0"/>
    <n v="-4170.45"/>
    <x v="2"/>
  </r>
  <r>
    <x v="113"/>
    <x v="113"/>
    <x v="90"/>
    <x v="1"/>
    <x v="51"/>
    <n v="6945"/>
    <x v="2"/>
  </r>
  <r>
    <x v="115"/>
    <x v="115"/>
    <x v="19"/>
    <x v="0"/>
    <x v="0"/>
    <n v="-4119.66"/>
    <x v="2"/>
  </r>
  <r>
    <x v="115"/>
    <x v="115"/>
    <x v="19"/>
    <x v="2"/>
    <x v="52"/>
    <n v="26792.99"/>
    <x v="2"/>
  </r>
  <r>
    <x v="401"/>
    <x v="401"/>
    <x v="311"/>
    <x v="0"/>
    <x v="0"/>
    <n v="-4197.57"/>
    <x v="2"/>
  </r>
  <r>
    <x v="425"/>
    <x v="424"/>
    <x v="174"/>
    <x v="0"/>
    <x v="0"/>
    <n v="-4159.6000000000004"/>
    <x v="2"/>
  </r>
  <r>
    <x v="116"/>
    <x v="116"/>
    <x v="9"/>
    <x v="0"/>
    <x v="0"/>
    <n v="-4388.8900000000003"/>
    <x v="2"/>
  </r>
  <r>
    <x v="117"/>
    <x v="117"/>
    <x v="12"/>
    <x v="0"/>
    <x v="0"/>
    <n v="-4371.63"/>
    <x v="2"/>
  </r>
  <r>
    <x v="118"/>
    <x v="118"/>
    <x v="92"/>
    <x v="0"/>
    <x v="0"/>
    <n v="-4489.9799999999996"/>
    <x v="2"/>
  </r>
  <r>
    <x v="119"/>
    <x v="119"/>
    <x v="93"/>
    <x v="0"/>
    <x v="0"/>
    <n v="-4525"/>
    <x v="2"/>
  </r>
  <r>
    <x v="121"/>
    <x v="121"/>
    <x v="95"/>
    <x v="0"/>
    <x v="0"/>
    <n v="-4375.58"/>
    <x v="2"/>
  </r>
  <r>
    <x v="122"/>
    <x v="122"/>
    <x v="96"/>
    <x v="0"/>
    <x v="0"/>
    <n v="-4328.74"/>
    <x v="2"/>
  </r>
  <r>
    <x v="123"/>
    <x v="123"/>
    <x v="97"/>
    <x v="0"/>
    <x v="0"/>
    <n v="-4298.16"/>
    <x v="2"/>
  </r>
  <r>
    <x v="124"/>
    <x v="124"/>
    <x v="85"/>
    <x v="0"/>
    <x v="0"/>
    <n v="-4058.03"/>
    <x v="2"/>
  </r>
  <r>
    <x v="126"/>
    <x v="126"/>
    <x v="99"/>
    <x v="2"/>
    <x v="57"/>
    <n v="36666.67"/>
    <x v="2"/>
  </r>
  <r>
    <x v="127"/>
    <x v="127"/>
    <x v="100"/>
    <x v="0"/>
    <x v="0"/>
    <n v="-4332.68"/>
    <x v="2"/>
  </r>
  <r>
    <x v="402"/>
    <x v="402"/>
    <x v="312"/>
    <x v="0"/>
    <x v="0"/>
    <n v="-4275.97"/>
    <x v="2"/>
  </r>
  <r>
    <x v="403"/>
    <x v="403"/>
    <x v="313"/>
    <x v="0"/>
    <x v="0"/>
    <n v="-4054.57"/>
    <x v="2"/>
  </r>
  <r>
    <x v="129"/>
    <x v="129"/>
    <x v="102"/>
    <x v="0"/>
    <x v="0"/>
    <n v="-4089.09"/>
    <x v="2"/>
  </r>
  <r>
    <x v="130"/>
    <x v="130"/>
    <x v="27"/>
    <x v="0"/>
    <x v="0"/>
    <n v="-4217.3"/>
    <x v="2"/>
  </r>
  <r>
    <x v="132"/>
    <x v="132"/>
    <x v="103"/>
    <x v="0"/>
    <x v="0"/>
    <n v="-4287.8100000000004"/>
    <x v="2"/>
  </r>
  <r>
    <x v="133"/>
    <x v="133"/>
    <x v="104"/>
    <x v="0"/>
    <x v="0"/>
    <n v="-4225"/>
    <x v="2"/>
  </r>
  <r>
    <x v="135"/>
    <x v="135"/>
    <x v="106"/>
    <x v="0"/>
    <x v="0"/>
    <n v="-4290.7700000000004"/>
    <x v="2"/>
  </r>
  <r>
    <x v="137"/>
    <x v="137"/>
    <x v="108"/>
    <x v="0"/>
    <x v="0"/>
    <n v="-4223.21"/>
    <x v="2"/>
  </r>
  <r>
    <x v="138"/>
    <x v="138"/>
    <x v="109"/>
    <x v="2"/>
    <x v="58"/>
    <n v="25368"/>
    <x v="2"/>
  </r>
  <r>
    <x v="139"/>
    <x v="139"/>
    <x v="110"/>
    <x v="0"/>
    <x v="0"/>
    <n v="-4230.12"/>
    <x v="2"/>
  </r>
  <r>
    <x v="140"/>
    <x v="140"/>
    <x v="111"/>
    <x v="0"/>
    <x v="0"/>
    <n v="-4407.1400000000003"/>
    <x v="2"/>
  </r>
  <r>
    <x v="141"/>
    <x v="141"/>
    <x v="112"/>
    <x v="0"/>
    <x v="0"/>
    <n v="-4465"/>
    <x v="2"/>
  </r>
  <r>
    <x v="147"/>
    <x v="147"/>
    <x v="116"/>
    <x v="0"/>
    <x v="0"/>
    <n v="-4317.3900000000003"/>
    <x v="2"/>
  </r>
  <r>
    <x v="148"/>
    <x v="148"/>
    <x v="117"/>
    <x v="0"/>
    <x v="0"/>
    <n v="-4316.8999999999996"/>
    <x v="2"/>
  </r>
  <r>
    <x v="151"/>
    <x v="151"/>
    <x v="120"/>
    <x v="0"/>
    <x v="0"/>
    <n v="-4259.7"/>
    <x v="2"/>
  </r>
  <r>
    <x v="152"/>
    <x v="152"/>
    <x v="121"/>
    <x v="0"/>
    <x v="0"/>
    <n v="-4172.92"/>
    <x v="2"/>
  </r>
  <r>
    <x v="153"/>
    <x v="153"/>
    <x v="122"/>
    <x v="0"/>
    <x v="0"/>
    <n v="-4170.45"/>
    <x v="2"/>
  </r>
  <r>
    <x v="155"/>
    <x v="155"/>
    <x v="124"/>
    <x v="1"/>
    <x v="51"/>
    <n v="6945"/>
    <x v="2"/>
  </r>
  <r>
    <x v="156"/>
    <x v="156"/>
    <x v="125"/>
    <x v="0"/>
    <x v="0"/>
    <n v="-3564.43"/>
    <x v="2"/>
  </r>
  <r>
    <x v="157"/>
    <x v="157"/>
    <x v="126"/>
    <x v="0"/>
    <x v="0"/>
    <n v="-3605.36"/>
    <x v="2"/>
  </r>
  <r>
    <x v="158"/>
    <x v="158"/>
    <x v="127"/>
    <x v="0"/>
    <x v="0"/>
    <n v="-3617.2"/>
    <x v="2"/>
  </r>
  <r>
    <x v="159"/>
    <x v="159"/>
    <x v="65"/>
    <x v="0"/>
    <x v="8"/>
    <n v="2179.73"/>
    <x v="2"/>
  </r>
  <r>
    <x v="159"/>
    <x v="159"/>
    <x v="65"/>
    <x v="2"/>
    <x v="55"/>
    <n v="9082.19"/>
    <x v="2"/>
  </r>
  <r>
    <x v="160"/>
    <x v="160"/>
    <x v="128"/>
    <x v="0"/>
    <x v="0"/>
    <n v="-3605.36"/>
    <x v="2"/>
  </r>
  <r>
    <x v="162"/>
    <x v="162"/>
    <x v="130"/>
    <x v="0"/>
    <x v="0"/>
    <n v="-3630.02"/>
    <x v="2"/>
  </r>
  <r>
    <x v="404"/>
    <x v="404"/>
    <x v="314"/>
    <x v="0"/>
    <x v="0"/>
    <n v="-3711.87"/>
    <x v="2"/>
  </r>
  <r>
    <x v="163"/>
    <x v="163"/>
    <x v="131"/>
    <x v="3"/>
    <x v="59"/>
    <n v="20500"/>
    <x v="2"/>
  </r>
  <r>
    <x v="164"/>
    <x v="164"/>
    <x v="132"/>
    <x v="1"/>
    <x v="51"/>
    <n v="6945"/>
    <x v="2"/>
  </r>
  <r>
    <x v="164"/>
    <x v="164"/>
    <x v="132"/>
    <x v="0"/>
    <x v="0"/>
    <n v="-3770.06"/>
    <x v="2"/>
  </r>
  <r>
    <x v="165"/>
    <x v="165"/>
    <x v="133"/>
    <x v="0"/>
    <x v="0"/>
    <n v="-3796.68"/>
    <x v="2"/>
  </r>
  <r>
    <x v="166"/>
    <x v="166"/>
    <x v="134"/>
    <x v="1"/>
    <x v="51"/>
    <n v="6945"/>
    <x v="2"/>
  </r>
  <r>
    <x v="167"/>
    <x v="167"/>
    <x v="135"/>
    <x v="1"/>
    <x v="51"/>
    <n v="6945"/>
    <x v="2"/>
  </r>
  <r>
    <x v="167"/>
    <x v="167"/>
    <x v="135"/>
    <x v="0"/>
    <x v="0"/>
    <n v="-3708.91"/>
    <x v="2"/>
  </r>
  <r>
    <x v="168"/>
    <x v="168"/>
    <x v="136"/>
    <x v="1"/>
    <x v="51"/>
    <n v="6945"/>
    <x v="2"/>
  </r>
  <r>
    <x v="169"/>
    <x v="169"/>
    <x v="111"/>
    <x v="0"/>
    <x v="0"/>
    <n v="-3671.93"/>
    <x v="2"/>
  </r>
  <r>
    <x v="170"/>
    <x v="170"/>
    <x v="137"/>
    <x v="1"/>
    <x v="51"/>
    <n v="6945"/>
    <x v="2"/>
  </r>
  <r>
    <x v="170"/>
    <x v="170"/>
    <x v="137"/>
    <x v="0"/>
    <x v="9"/>
    <n v="3316"/>
    <x v="2"/>
  </r>
  <r>
    <x v="172"/>
    <x v="172"/>
    <x v="139"/>
    <x v="0"/>
    <x v="9"/>
    <n v="2326"/>
    <x v="2"/>
  </r>
  <r>
    <x v="172"/>
    <x v="172"/>
    <x v="139"/>
    <x v="6"/>
    <x v="32"/>
    <n v="6165.48"/>
    <x v="2"/>
  </r>
  <r>
    <x v="172"/>
    <x v="172"/>
    <x v="139"/>
    <x v="6"/>
    <x v="32"/>
    <n v="6165.48"/>
    <x v="2"/>
  </r>
  <r>
    <x v="172"/>
    <x v="172"/>
    <x v="139"/>
    <x v="1"/>
    <x v="51"/>
    <n v="6945"/>
    <x v="2"/>
  </r>
  <r>
    <x v="173"/>
    <x v="173"/>
    <x v="140"/>
    <x v="0"/>
    <x v="0"/>
    <n v="-3597.47"/>
    <x v="2"/>
  </r>
  <r>
    <x v="174"/>
    <x v="174"/>
    <x v="141"/>
    <x v="0"/>
    <x v="0"/>
    <n v="-3602.4"/>
    <x v="2"/>
  </r>
  <r>
    <x v="426"/>
    <x v="425"/>
    <x v="334"/>
    <x v="0"/>
    <x v="0"/>
    <n v="-3684.75"/>
    <x v="2"/>
  </r>
  <r>
    <x v="175"/>
    <x v="175"/>
    <x v="142"/>
    <x v="0"/>
    <x v="0"/>
    <n v="-3699.54"/>
    <x v="2"/>
  </r>
  <r>
    <x v="175"/>
    <x v="175"/>
    <x v="142"/>
    <x v="1"/>
    <x v="51"/>
    <n v="6945"/>
    <x v="2"/>
  </r>
  <r>
    <x v="175"/>
    <x v="175"/>
    <x v="142"/>
    <x v="3"/>
    <x v="54"/>
    <n v="2790"/>
    <x v="2"/>
  </r>
  <r>
    <x v="176"/>
    <x v="176"/>
    <x v="143"/>
    <x v="0"/>
    <x v="0"/>
    <n v="-3619.66"/>
    <x v="2"/>
  </r>
  <r>
    <x v="177"/>
    <x v="177"/>
    <x v="144"/>
    <x v="0"/>
    <x v="0"/>
    <n v="-3719.27"/>
    <x v="2"/>
  </r>
  <r>
    <x v="178"/>
    <x v="178"/>
    <x v="72"/>
    <x v="6"/>
    <x v="16"/>
    <n v="6165.48"/>
    <x v="2"/>
  </r>
  <r>
    <x v="178"/>
    <x v="178"/>
    <x v="72"/>
    <x v="1"/>
    <x v="51"/>
    <n v="6945"/>
    <x v="2"/>
  </r>
  <r>
    <x v="178"/>
    <x v="178"/>
    <x v="72"/>
    <x v="6"/>
    <x v="56"/>
    <n v="6165.48"/>
    <x v="2"/>
  </r>
  <r>
    <x v="178"/>
    <x v="178"/>
    <x v="72"/>
    <x v="6"/>
    <x v="16"/>
    <n v="6165.48"/>
    <x v="2"/>
  </r>
  <r>
    <x v="178"/>
    <x v="178"/>
    <x v="72"/>
    <x v="0"/>
    <x v="0"/>
    <n v="-3679.82"/>
    <x v="2"/>
  </r>
  <r>
    <x v="179"/>
    <x v="179"/>
    <x v="145"/>
    <x v="0"/>
    <x v="0"/>
    <n v="-3710.39"/>
    <x v="2"/>
  </r>
  <r>
    <x v="180"/>
    <x v="180"/>
    <x v="146"/>
    <x v="1"/>
    <x v="51"/>
    <n v="6945"/>
    <x v="2"/>
  </r>
  <r>
    <x v="181"/>
    <x v="181"/>
    <x v="147"/>
    <x v="0"/>
    <x v="0"/>
    <n v="-3714.83"/>
    <x v="2"/>
  </r>
  <r>
    <x v="181"/>
    <x v="181"/>
    <x v="147"/>
    <x v="4"/>
    <x v="10"/>
    <n v="4500"/>
    <x v="2"/>
  </r>
  <r>
    <x v="181"/>
    <x v="181"/>
    <x v="147"/>
    <x v="1"/>
    <x v="5"/>
    <n v="6945"/>
    <x v="2"/>
  </r>
  <r>
    <x v="182"/>
    <x v="182"/>
    <x v="148"/>
    <x v="0"/>
    <x v="0"/>
    <n v="-3738.99"/>
    <x v="2"/>
  </r>
  <r>
    <x v="183"/>
    <x v="183"/>
    <x v="149"/>
    <x v="5"/>
    <x v="1"/>
    <n v="-573036.37"/>
    <x v="2"/>
  </r>
  <r>
    <x v="184"/>
    <x v="184"/>
    <x v="150"/>
    <x v="0"/>
    <x v="0"/>
    <n v="-3712.36"/>
    <x v="2"/>
  </r>
  <r>
    <x v="185"/>
    <x v="185"/>
    <x v="151"/>
    <x v="0"/>
    <x v="0"/>
    <n v="-3673.9"/>
    <x v="2"/>
  </r>
  <r>
    <x v="186"/>
    <x v="186"/>
    <x v="152"/>
    <x v="0"/>
    <x v="0"/>
    <n v="-3652.21"/>
    <x v="2"/>
  </r>
  <r>
    <x v="190"/>
    <x v="190"/>
    <x v="156"/>
    <x v="0"/>
    <x v="0"/>
    <n v="-3680.31"/>
    <x v="2"/>
  </r>
  <r>
    <x v="191"/>
    <x v="191"/>
    <x v="157"/>
    <x v="0"/>
    <x v="0"/>
    <n v="-3636.43"/>
    <x v="2"/>
  </r>
  <r>
    <x v="192"/>
    <x v="192"/>
    <x v="158"/>
    <x v="0"/>
    <x v="0"/>
    <n v="-3663.55"/>
    <x v="2"/>
  </r>
  <r>
    <x v="406"/>
    <x v="406"/>
    <x v="316"/>
    <x v="1"/>
    <x v="18"/>
    <n v="6945"/>
    <x v="2"/>
  </r>
  <r>
    <x v="194"/>
    <x v="194"/>
    <x v="160"/>
    <x v="0"/>
    <x v="0"/>
    <n v="-3667.99"/>
    <x v="2"/>
  </r>
  <r>
    <x v="196"/>
    <x v="196"/>
    <x v="162"/>
    <x v="0"/>
    <x v="0"/>
    <n v="-3689.68"/>
    <x v="2"/>
  </r>
  <r>
    <x v="197"/>
    <x v="197"/>
    <x v="163"/>
    <x v="0"/>
    <x v="0"/>
    <n v="-3694.12"/>
    <x v="2"/>
  </r>
  <r>
    <x v="198"/>
    <x v="198"/>
    <x v="164"/>
    <x v="0"/>
    <x v="0"/>
    <n v="-3693.63"/>
    <x v="2"/>
  </r>
  <r>
    <x v="199"/>
    <x v="199"/>
    <x v="164"/>
    <x v="0"/>
    <x v="0"/>
    <n v="-3703.49"/>
    <x v="2"/>
  </r>
  <r>
    <x v="200"/>
    <x v="200"/>
    <x v="165"/>
    <x v="0"/>
    <x v="0"/>
    <n v="-3679.82"/>
    <x v="2"/>
  </r>
  <r>
    <x v="201"/>
    <x v="201"/>
    <x v="166"/>
    <x v="0"/>
    <x v="0"/>
    <n v="-3668.48"/>
    <x v="2"/>
  </r>
  <r>
    <x v="202"/>
    <x v="202"/>
    <x v="167"/>
    <x v="0"/>
    <x v="0"/>
    <n v="-3665.03"/>
    <x v="2"/>
  </r>
  <r>
    <x v="202"/>
    <x v="202"/>
    <x v="167"/>
    <x v="1"/>
    <x v="51"/>
    <n v="6945"/>
    <x v="2"/>
  </r>
  <r>
    <x v="204"/>
    <x v="204"/>
    <x v="169"/>
    <x v="0"/>
    <x v="0"/>
    <n v="-3702.5"/>
    <x v="2"/>
  </r>
  <r>
    <x v="205"/>
    <x v="205"/>
    <x v="170"/>
    <x v="0"/>
    <x v="0"/>
    <n v="-3680.81"/>
    <x v="2"/>
  </r>
  <r>
    <x v="408"/>
    <x v="408"/>
    <x v="318"/>
    <x v="0"/>
    <x v="0"/>
    <n v="-3923.41"/>
    <x v="2"/>
  </r>
  <r>
    <x v="206"/>
    <x v="206"/>
    <x v="12"/>
    <x v="0"/>
    <x v="0"/>
    <n v="-4007.24"/>
    <x v="2"/>
  </r>
  <r>
    <x v="207"/>
    <x v="207"/>
    <x v="171"/>
    <x v="0"/>
    <x v="0"/>
    <n v="-4019.56"/>
    <x v="2"/>
  </r>
  <r>
    <x v="208"/>
    <x v="208"/>
    <x v="172"/>
    <x v="0"/>
    <x v="0"/>
    <n v="-3938.2"/>
    <x v="2"/>
  </r>
  <r>
    <x v="209"/>
    <x v="209"/>
    <x v="111"/>
    <x v="0"/>
    <x v="0"/>
    <n v="-3805.56"/>
    <x v="2"/>
  </r>
  <r>
    <x v="211"/>
    <x v="211"/>
    <x v="174"/>
    <x v="1"/>
    <x v="51"/>
    <n v="6945"/>
    <x v="2"/>
  </r>
  <r>
    <x v="212"/>
    <x v="212"/>
    <x v="27"/>
    <x v="0"/>
    <x v="0"/>
    <n v="-4054.08"/>
    <x v="2"/>
  </r>
  <r>
    <x v="213"/>
    <x v="213"/>
    <x v="175"/>
    <x v="0"/>
    <x v="0"/>
    <n v="-3876.57"/>
    <x v="2"/>
  </r>
  <r>
    <x v="214"/>
    <x v="214"/>
    <x v="176"/>
    <x v="0"/>
    <x v="0"/>
    <n v="-3876.57"/>
    <x v="2"/>
  </r>
  <r>
    <x v="215"/>
    <x v="215"/>
    <x v="177"/>
    <x v="0"/>
    <x v="0"/>
    <n v="-3878.54"/>
    <x v="2"/>
  </r>
  <r>
    <x v="409"/>
    <x v="409"/>
    <x v="319"/>
    <x v="0"/>
    <x v="0"/>
    <n v="-3878.54"/>
    <x v="2"/>
  </r>
  <r>
    <x v="409"/>
    <x v="409"/>
    <x v="319"/>
    <x v="1"/>
    <x v="18"/>
    <n v="6945"/>
    <x v="2"/>
  </r>
  <r>
    <x v="218"/>
    <x v="218"/>
    <x v="180"/>
    <x v="0"/>
    <x v="0"/>
    <n v="-3877.06"/>
    <x v="2"/>
  </r>
  <r>
    <x v="218"/>
    <x v="218"/>
    <x v="180"/>
    <x v="6"/>
    <x v="23"/>
    <n v="6165.48"/>
    <x v="2"/>
  </r>
  <r>
    <x v="218"/>
    <x v="218"/>
    <x v="180"/>
    <x v="1"/>
    <x v="51"/>
    <n v="6945"/>
    <x v="2"/>
  </r>
  <r>
    <x v="219"/>
    <x v="219"/>
    <x v="181"/>
    <x v="0"/>
    <x v="0"/>
    <n v="-3882.48"/>
    <x v="2"/>
  </r>
  <r>
    <x v="220"/>
    <x v="220"/>
    <x v="108"/>
    <x v="0"/>
    <x v="0"/>
    <n v="-3883.47"/>
    <x v="2"/>
  </r>
  <r>
    <x v="222"/>
    <x v="222"/>
    <x v="182"/>
    <x v="0"/>
    <x v="0"/>
    <n v="-3889.39"/>
    <x v="2"/>
  </r>
  <r>
    <x v="225"/>
    <x v="225"/>
    <x v="185"/>
    <x v="1"/>
    <x v="60"/>
    <n v="6945"/>
    <x v="2"/>
  </r>
  <r>
    <x v="225"/>
    <x v="225"/>
    <x v="185"/>
    <x v="0"/>
    <x v="0"/>
    <n v="-3906.64"/>
    <x v="2"/>
  </r>
  <r>
    <x v="226"/>
    <x v="226"/>
    <x v="186"/>
    <x v="0"/>
    <x v="0"/>
    <n v="-3908.12"/>
    <x v="2"/>
  </r>
  <r>
    <x v="227"/>
    <x v="227"/>
    <x v="187"/>
    <x v="6"/>
    <x v="23"/>
    <n v="6165.48"/>
    <x v="2"/>
  </r>
  <r>
    <x v="227"/>
    <x v="227"/>
    <x v="187"/>
    <x v="0"/>
    <x v="0"/>
    <n v="-3909.6"/>
    <x v="2"/>
  </r>
  <r>
    <x v="227"/>
    <x v="227"/>
    <x v="187"/>
    <x v="1"/>
    <x v="51"/>
    <n v="6945"/>
    <x v="2"/>
  </r>
  <r>
    <x v="229"/>
    <x v="229"/>
    <x v="188"/>
    <x v="0"/>
    <x v="0"/>
    <n v="-3652.21"/>
    <x v="2"/>
  </r>
  <r>
    <x v="231"/>
    <x v="231"/>
    <x v="19"/>
    <x v="2"/>
    <x v="52"/>
    <n v="24920.240000000002"/>
    <x v="2"/>
  </r>
  <r>
    <x v="231"/>
    <x v="231"/>
    <x v="19"/>
    <x v="0"/>
    <x v="0"/>
    <n v="-3964.83"/>
    <x v="2"/>
  </r>
  <r>
    <x v="233"/>
    <x v="233"/>
    <x v="191"/>
    <x v="1"/>
    <x v="51"/>
    <n v="6945"/>
    <x v="2"/>
  </r>
  <r>
    <x v="233"/>
    <x v="233"/>
    <x v="191"/>
    <x v="0"/>
    <x v="0"/>
    <n v="-3906.15"/>
    <x v="2"/>
  </r>
  <r>
    <x v="235"/>
    <x v="235"/>
    <x v="193"/>
    <x v="0"/>
    <x v="0"/>
    <n v="-3905.17"/>
    <x v="2"/>
  </r>
  <r>
    <x v="236"/>
    <x v="236"/>
    <x v="194"/>
    <x v="0"/>
    <x v="0"/>
    <n v="-4170.45"/>
    <x v="2"/>
  </r>
  <r>
    <x v="237"/>
    <x v="237"/>
    <x v="195"/>
    <x v="1"/>
    <x v="51"/>
    <n v="6945"/>
    <x v="2"/>
  </r>
  <r>
    <x v="410"/>
    <x v="410"/>
    <x v="320"/>
    <x v="0"/>
    <x v="0"/>
    <n v="-3876.07"/>
    <x v="2"/>
  </r>
  <r>
    <x v="238"/>
    <x v="238"/>
    <x v="196"/>
    <x v="1"/>
    <x v="51"/>
    <n v="6945"/>
    <x v="2"/>
  </r>
  <r>
    <x v="239"/>
    <x v="239"/>
    <x v="197"/>
    <x v="0"/>
    <x v="0"/>
    <n v="-3937.22"/>
    <x v="2"/>
  </r>
  <r>
    <x v="241"/>
    <x v="241"/>
    <x v="140"/>
    <x v="0"/>
    <x v="0"/>
    <n v="-3876.07"/>
    <x v="2"/>
  </r>
  <r>
    <x v="242"/>
    <x v="242"/>
    <x v="199"/>
    <x v="0"/>
    <x v="0"/>
    <n v="-3581.69"/>
    <x v="2"/>
  </r>
  <r>
    <x v="411"/>
    <x v="411"/>
    <x v="321"/>
    <x v="6"/>
    <x v="23"/>
    <n v="24661.919999999998"/>
    <x v="2"/>
  </r>
  <r>
    <x v="245"/>
    <x v="245"/>
    <x v="202"/>
    <x v="0"/>
    <x v="0"/>
    <n v="-3875.58"/>
    <x v="2"/>
  </r>
  <r>
    <x v="246"/>
    <x v="246"/>
    <x v="203"/>
    <x v="0"/>
    <x v="0"/>
    <n v="-3876.07"/>
    <x v="2"/>
  </r>
  <r>
    <x v="248"/>
    <x v="248"/>
    <x v="205"/>
    <x v="1"/>
    <x v="51"/>
    <n v="6945"/>
    <x v="2"/>
  </r>
  <r>
    <x v="248"/>
    <x v="248"/>
    <x v="205"/>
    <x v="0"/>
    <x v="0"/>
    <n v="-3729.62"/>
    <x v="2"/>
  </r>
  <r>
    <x v="249"/>
    <x v="249"/>
    <x v="206"/>
    <x v="0"/>
    <x v="0"/>
    <n v="-3738.99"/>
    <x v="2"/>
  </r>
  <r>
    <x v="251"/>
    <x v="251"/>
    <x v="208"/>
    <x v="0"/>
    <x v="0"/>
    <n v="-3743.43"/>
    <x v="2"/>
  </r>
  <r>
    <x v="252"/>
    <x v="252"/>
    <x v="209"/>
    <x v="3"/>
    <x v="61"/>
    <n v="5580"/>
    <x v="2"/>
  </r>
  <r>
    <x v="252"/>
    <x v="252"/>
    <x v="209"/>
    <x v="0"/>
    <x v="0"/>
    <n v="-3743.43"/>
    <x v="2"/>
  </r>
  <r>
    <x v="252"/>
    <x v="252"/>
    <x v="209"/>
    <x v="6"/>
    <x v="23"/>
    <n v="6165.48"/>
    <x v="2"/>
  </r>
  <r>
    <x v="252"/>
    <x v="252"/>
    <x v="209"/>
    <x v="3"/>
    <x v="62"/>
    <n v="2790"/>
    <x v="2"/>
  </r>
  <r>
    <x v="252"/>
    <x v="252"/>
    <x v="209"/>
    <x v="0"/>
    <x v="0"/>
    <n v="-3743.43"/>
    <x v="2"/>
  </r>
  <r>
    <x v="253"/>
    <x v="253"/>
    <x v="210"/>
    <x v="0"/>
    <x v="0"/>
    <n v="-3743.43"/>
    <x v="2"/>
  </r>
  <r>
    <x v="254"/>
    <x v="254"/>
    <x v="211"/>
    <x v="0"/>
    <x v="0"/>
    <n v="-3728.64"/>
    <x v="2"/>
  </r>
  <r>
    <x v="255"/>
    <x v="255"/>
    <x v="212"/>
    <x v="0"/>
    <x v="0"/>
    <n v="-3728.14"/>
    <x v="2"/>
  </r>
  <r>
    <x v="255"/>
    <x v="255"/>
    <x v="212"/>
    <x v="1"/>
    <x v="51"/>
    <n v="6945"/>
    <x v="2"/>
  </r>
  <r>
    <x v="258"/>
    <x v="258"/>
    <x v="213"/>
    <x v="0"/>
    <x v="0"/>
    <n v="-3876.07"/>
    <x v="2"/>
  </r>
  <r>
    <x v="260"/>
    <x v="260"/>
    <x v="215"/>
    <x v="0"/>
    <x v="0"/>
    <n v="-3877.55"/>
    <x v="2"/>
  </r>
  <r>
    <x v="262"/>
    <x v="262"/>
    <x v="217"/>
    <x v="0"/>
    <x v="0"/>
    <n v="-3612.27"/>
    <x v="2"/>
  </r>
  <r>
    <x v="265"/>
    <x v="265"/>
    <x v="220"/>
    <x v="0"/>
    <x v="0"/>
    <n v="-3606.84"/>
    <x v="2"/>
  </r>
  <r>
    <x v="266"/>
    <x v="266"/>
    <x v="221"/>
    <x v="5"/>
    <x v="1"/>
    <n v="-4154"/>
    <x v="2"/>
  </r>
  <r>
    <x v="266"/>
    <x v="266"/>
    <x v="221"/>
    <x v="0"/>
    <x v="0"/>
    <n v="-3647.77"/>
    <x v="2"/>
  </r>
  <r>
    <x v="267"/>
    <x v="267"/>
    <x v="222"/>
    <x v="0"/>
    <x v="0"/>
    <n v="-3616.7"/>
    <x v="2"/>
  </r>
  <r>
    <x v="267"/>
    <x v="267"/>
    <x v="222"/>
    <x v="6"/>
    <x v="23"/>
    <n v="6165.48"/>
    <x v="2"/>
  </r>
  <r>
    <x v="269"/>
    <x v="269"/>
    <x v="224"/>
    <x v="0"/>
    <x v="0"/>
    <n v="-3688.7"/>
    <x v="2"/>
  </r>
  <r>
    <x v="270"/>
    <x v="270"/>
    <x v="225"/>
    <x v="0"/>
    <x v="0"/>
    <n v="-3731.59"/>
    <x v="2"/>
  </r>
  <r>
    <x v="272"/>
    <x v="272"/>
    <x v="227"/>
    <x v="0"/>
    <x v="0"/>
    <n v="-3884.95"/>
    <x v="2"/>
  </r>
  <r>
    <x v="274"/>
    <x v="274"/>
    <x v="174"/>
    <x v="1"/>
    <x v="51"/>
    <n v="6945"/>
    <x v="2"/>
  </r>
  <r>
    <x v="275"/>
    <x v="275"/>
    <x v="229"/>
    <x v="0"/>
    <x v="0"/>
    <n v="-3620.15"/>
    <x v="2"/>
  </r>
  <r>
    <x v="276"/>
    <x v="276"/>
    <x v="230"/>
    <x v="0"/>
    <x v="0"/>
    <n v="-3590.08"/>
    <x v="2"/>
  </r>
  <r>
    <x v="277"/>
    <x v="277"/>
    <x v="231"/>
    <x v="0"/>
    <x v="0"/>
    <n v="-3593.53"/>
    <x v="2"/>
  </r>
  <r>
    <x v="278"/>
    <x v="278"/>
    <x v="232"/>
    <x v="0"/>
    <x v="0"/>
    <n v="-3590.08"/>
    <x v="2"/>
  </r>
  <r>
    <x v="427"/>
    <x v="426"/>
    <x v="334"/>
    <x v="0"/>
    <x v="0"/>
    <n v="-3613.25"/>
    <x v="2"/>
  </r>
  <r>
    <x v="279"/>
    <x v="279"/>
    <x v="233"/>
    <x v="0"/>
    <x v="0"/>
    <n v="-3608.81"/>
    <x v="2"/>
  </r>
  <r>
    <x v="281"/>
    <x v="281"/>
    <x v="234"/>
    <x v="3"/>
    <x v="63"/>
    <n v="5580"/>
    <x v="2"/>
  </r>
  <r>
    <x v="283"/>
    <x v="283"/>
    <x v="235"/>
    <x v="6"/>
    <x v="16"/>
    <n v="6165.48"/>
    <x v="2"/>
  </r>
  <r>
    <x v="283"/>
    <x v="283"/>
    <x v="235"/>
    <x v="6"/>
    <x v="64"/>
    <n v="30827.43"/>
    <x v="2"/>
  </r>
  <r>
    <x v="283"/>
    <x v="283"/>
    <x v="235"/>
    <x v="1"/>
    <x v="51"/>
    <n v="6945"/>
    <x v="2"/>
  </r>
  <r>
    <x v="283"/>
    <x v="283"/>
    <x v="235"/>
    <x v="6"/>
    <x v="16"/>
    <n v="6165.48"/>
    <x v="2"/>
  </r>
  <r>
    <x v="283"/>
    <x v="283"/>
    <x v="235"/>
    <x v="6"/>
    <x v="16"/>
    <n v="6165.48"/>
    <x v="2"/>
  </r>
  <r>
    <x v="284"/>
    <x v="284"/>
    <x v="236"/>
    <x v="1"/>
    <x v="51"/>
    <n v="6945"/>
    <x v="2"/>
  </r>
  <r>
    <x v="286"/>
    <x v="286"/>
    <x v="238"/>
    <x v="0"/>
    <x v="0"/>
    <n v="-3721.73"/>
    <x v="2"/>
  </r>
  <r>
    <x v="287"/>
    <x v="287"/>
    <x v="239"/>
    <x v="0"/>
    <x v="0"/>
    <n v="-3726.66"/>
    <x v="2"/>
  </r>
  <r>
    <x v="287"/>
    <x v="287"/>
    <x v="239"/>
    <x v="5"/>
    <x v="1"/>
    <n v="-18683.29"/>
    <x v="2"/>
  </r>
  <r>
    <x v="289"/>
    <x v="289"/>
    <x v="241"/>
    <x v="0"/>
    <x v="0"/>
    <n v="-3734.06"/>
    <x v="2"/>
  </r>
  <r>
    <x v="290"/>
    <x v="290"/>
    <x v="242"/>
    <x v="1"/>
    <x v="51"/>
    <n v="6945"/>
    <x v="2"/>
  </r>
  <r>
    <x v="290"/>
    <x v="290"/>
    <x v="242"/>
    <x v="0"/>
    <x v="0"/>
    <n v="-3735.05"/>
    <x v="2"/>
  </r>
  <r>
    <x v="291"/>
    <x v="291"/>
    <x v="243"/>
    <x v="0"/>
    <x v="0"/>
    <n v="-3731.59"/>
    <x v="2"/>
  </r>
  <r>
    <x v="292"/>
    <x v="292"/>
    <x v="244"/>
    <x v="0"/>
    <x v="0"/>
    <n v="-3733.07"/>
    <x v="2"/>
  </r>
  <r>
    <x v="293"/>
    <x v="293"/>
    <x v="245"/>
    <x v="6"/>
    <x v="23"/>
    <n v="6165.48"/>
    <x v="2"/>
  </r>
  <r>
    <x v="294"/>
    <x v="294"/>
    <x v="246"/>
    <x v="0"/>
    <x v="0"/>
    <n v="-4258.22"/>
    <x v="2"/>
  </r>
  <r>
    <x v="295"/>
    <x v="295"/>
    <x v="247"/>
    <x v="0"/>
    <x v="0"/>
    <n v="-4287.8100000000004"/>
    <x v="2"/>
  </r>
  <r>
    <x v="296"/>
    <x v="296"/>
    <x v="248"/>
    <x v="0"/>
    <x v="0"/>
    <n v="-4082.19"/>
    <x v="2"/>
  </r>
  <r>
    <x v="300"/>
    <x v="300"/>
    <x v="251"/>
    <x v="1"/>
    <x v="51"/>
    <n v="6945"/>
    <x v="2"/>
  </r>
  <r>
    <x v="300"/>
    <x v="300"/>
    <x v="251"/>
    <x v="6"/>
    <x v="32"/>
    <n v="6165.48"/>
    <x v="2"/>
  </r>
  <r>
    <x v="300"/>
    <x v="300"/>
    <x v="251"/>
    <x v="6"/>
    <x v="32"/>
    <n v="6165.48"/>
    <x v="2"/>
  </r>
  <r>
    <x v="302"/>
    <x v="302"/>
    <x v="253"/>
    <x v="0"/>
    <x v="0"/>
    <n v="-4024.49"/>
    <x v="2"/>
  </r>
  <r>
    <x v="303"/>
    <x v="303"/>
    <x v="251"/>
    <x v="1"/>
    <x v="51"/>
    <n v="6945"/>
    <x v="2"/>
  </r>
  <r>
    <x v="303"/>
    <x v="303"/>
    <x v="251"/>
    <x v="6"/>
    <x v="23"/>
    <n v="6165.48"/>
    <x v="2"/>
  </r>
  <r>
    <x v="303"/>
    <x v="303"/>
    <x v="251"/>
    <x v="6"/>
    <x v="32"/>
    <n v="6165.48"/>
    <x v="2"/>
  </r>
  <r>
    <x v="304"/>
    <x v="304"/>
    <x v="78"/>
    <x v="0"/>
    <x v="0"/>
    <n v="-3934.75"/>
    <x v="2"/>
  </r>
  <r>
    <x v="306"/>
    <x v="306"/>
    <x v="255"/>
    <x v="0"/>
    <x v="0"/>
    <n v="-3876.07"/>
    <x v="2"/>
  </r>
  <r>
    <x v="307"/>
    <x v="307"/>
    <x v="206"/>
    <x v="0"/>
    <x v="0"/>
    <n v="-3876.07"/>
    <x v="2"/>
  </r>
  <r>
    <x v="308"/>
    <x v="308"/>
    <x v="72"/>
    <x v="0"/>
    <x v="0"/>
    <n v="-4020.55"/>
    <x v="2"/>
  </r>
  <r>
    <x v="308"/>
    <x v="308"/>
    <x v="72"/>
    <x v="1"/>
    <x v="51"/>
    <n v="6945"/>
    <x v="2"/>
  </r>
  <r>
    <x v="308"/>
    <x v="308"/>
    <x v="72"/>
    <x v="6"/>
    <x v="65"/>
    <n v="6165.48"/>
    <x v="2"/>
  </r>
  <r>
    <x v="309"/>
    <x v="309"/>
    <x v="256"/>
    <x v="0"/>
    <x v="0"/>
    <n v="-3964.34"/>
    <x v="2"/>
  </r>
  <r>
    <x v="310"/>
    <x v="310"/>
    <x v="257"/>
    <x v="0"/>
    <x v="0"/>
    <n v="-3964.34"/>
    <x v="2"/>
  </r>
  <r>
    <x v="311"/>
    <x v="311"/>
    <x v="258"/>
    <x v="0"/>
    <x v="0"/>
    <n v="-3962.86"/>
    <x v="2"/>
  </r>
  <r>
    <x v="312"/>
    <x v="312"/>
    <x v="19"/>
    <x v="2"/>
    <x v="52"/>
    <n v="25624.880000000001"/>
    <x v="2"/>
  </r>
  <r>
    <x v="312"/>
    <x v="312"/>
    <x v="19"/>
    <x v="0"/>
    <x v="0"/>
    <n v="-3959.41"/>
    <x v="2"/>
  </r>
  <r>
    <x v="314"/>
    <x v="314"/>
    <x v="74"/>
    <x v="0"/>
    <x v="0"/>
    <n v="-4082.19"/>
    <x v="2"/>
  </r>
  <r>
    <x v="316"/>
    <x v="316"/>
    <x v="260"/>
    <x v="0"/>
    <x v="0"/>
    <n v="-4100.43"/>
    <x v="2"/>
  </r>
  <r>
    <x v="317"/>
    <x v="317"/>
    <x v="261"/>
    <x v="0"/>
    <x v="0"/>
    <n v="-4258.72"/>
    <x v="2"/>
  </r>
  <r>
    <x v="318"/>
    <x v="318"/>
    <x v="19"/>
    <x v="2"/>
    <x v="52"/>
    <n v="29737.919999999998"/>
    <x v="2"/>
  </r>
  <r>
    <x v="318"/>
    <x v="318"/>
    <x v="19"/>
    <x v="0"/>
    <x v="0"/>
    <n v="-4259.21"/>
    <x v="2"/>
  </r>
  <r>
    <x v="319"/>
    <x v="319"/>
    <x v="19"/>
    <x v="0"/>
    <x v="0"/>
    <n v="-4257.24"/>
    <x v="2"/>
  </r>
  <r>
    <x v="319"/>
    <x v="319"/>
    <x v="19"/>
    <x v="2"/>
    <x v="66"/>
    <n v="28063"/>
    <x v="2"/>
  </r>
  <r>
    <x v="321"/>
    <x v="321"/>
    <x v="263"/>
    <x v="0"/>
    <x v="0"/>
    <n v="-3876.07"/>
    <x v="2"/>
  </r>
  <r>
    <x v="322"/>
    <x v="322"/>
    <x v="27"/>
    <x v="0"/>
    <x v="0"/>
    <n v="-3864.24"/>
    <x v="2"/>
  </r>
  <r>
    <x v="323"/>
    <x v="323"/>
    <x v="264"/>
    <x v="0"/>
    <x v="0"/>
    <n v="-3767.59"/>
    <x v="2"/>
  </r>
  <r>
    <x v="324"/>
    <x v="324"/>
    <x v="264"/>
    <x v="0"/>
    <x v="0"/>
    <n v="-3800.14"/>
    <x v="2"/>
  </r>
  <r>
    <x v="325"/>
    <x v="325"/>
    <x v="265"/>
    <x v="0"/>
    <x v="0"/>
    <n v="-3864"/>
    <x v="2"/>
  </r>
  <r>
    <x v="326"/>
    <x v="326"/>
    <x v="266"/>
    <x v="4"/>
    <x v="10"/>
    <n v="4500"/>
    <x v="2"/>
  </r>
  <r>
    <x v="326"/>
    <x v="326"/>
    <x v="266"/>
    <x v="6"/>
    <x v="23"/>
    <n v="12330.96"/>
    <x v="2"/>
  </r>
  <r>
    <x v="329"/>
    <x v="329"/>
    <x v="267"/>
    <x v="1"/>
    <x v="51"/>
    <n v="6945"/>
    <x v="2"/>
  </r>
  <r>
    <x v="416"/>
    <x v="416"/>
    <x v="323"/>
    <x v="0"/>
    <x v="0"/>
    <n v="-3846.49"/>
    <x v="2"/>
  </r>
  <r>
    <x v="331"/>
    <x v="331"/>
    <x v="269"/>
    <x v="0"/>
    <x v="0"/>
    <n v="-3876.57"/>
    <x v="2"/>
  </r>
  <r>
    <x v="332"/>
    <x v="332"/>
    <x v="270"/>
    <x v="0"/>
    <x v="0"/>
    <n v="-3934.75"/>
    <x v="2"/>
  </r>
  <r>
    <x v="332"/>
    <x v="332"/>
    <x v="270"/>
    <x v="1"/>
    <x v="51"/>
    <n v="6945"/>
    <x v="2"/>
  </r>
  <r>
    <x v="333"/>
    <x v="333"/>
    <x v="182"/>
    <x v="0"/>
    <x v="0"/>
    <n v="-4023.02"/>
    <x v="2"/>
  </r>
  <r>
    <x v="428"/>
    <x v="427"/>
    <x v="330"/>
    <x v="0"/>
    <x v="0"/>
    <n v="-4023.02"/>
    <x v="2"/>
  </r>
  <r>
    <x v="429"/>
    <x v="428"/>
    <x v="335"/>
    <x v="0"/>
    <x v="0"/>
    <n v="-3935.24"/>
    <x v="2"/>
  </r>
  <r>
    <x v="334"/>
    <x v="334"/>
    <x v="271"/>
    <x v="0"/>
    <x v="0"/>
    <n v="-3935.24"/>
    <x v="2"/>
  </r>
  <r>
    <x v="336"/>
    <x v="336"/>
    <x v="273"/>
    <x v="0"/>
    <x v="0"/>
    <n v="-3934.75"/>
    <x v="2"/>
  </r>
  <r>
    <x v="337"/>
    <x v="337"/>
    <x v="271"/>
    <x v="0"/>
    <x v="0"/>
    <n v="-3935.24"/>
    <x v="2"/>
  </r>
  <r>
    <x v="430"/>
    <x v="429"/>
    <x v="336"/>
    <x v="0"/>
    <x v="0"/>
    <n v="-4555.07"/>
    <x v="2"/>
  </r>
  <r>
    <x v="338"/>
    <x v="338"/>
    <x v="274"/>
    <x v="1"/>
    <x v="51"/>
    <n v="6945"/>
    <x v="2"/>
  </r>
  <r>
    <x v="338"/>
    <x v="338"/>
    <x v="274"/>
    <x v="6"/>
    <x v="23"/>
    <n v="6165.48"/>
    <x v="2"/>
  </r>
  <r>
    <x v="339"/>
    <x v="339"/>
    <x v="324"/>
    <x v="3"/>
    <x v="67"/>
    <n v="2790"/>
    <x v="2"/>
  </r>
  <r>
    <x v="339"/>
    <x v="339"/>
    <x v="324"/>
    <x v="0"/>
    <x v="0"/>
    <n v="-4171.93"/>
    <x v="2"/>
  </r>
  <r>
    <x v="343"/>
    <x v="343"/>
    <x v="276"/>
    <x v="0"/>
    <x v="0"/>
    <n v="-4199.54"/>
    <x v="2"/>
  </r>
  <r>
    <x v="343"/>
    <x v="343"/>
    <x v="276"/>
    <x v="1"/>
    <x v="51"/>
    <n v="6945"/>
    <x v="2"/>
  </r>
  <r>
    <x v="344"/>
    <x v="344"/>
    <x v="277"/>
    <x v="1"/>
    <x v="51"/>
    <n v="6945"/>
    <x v="2"/>
  </r>
  <r>
    <x v="344"/>
    <x v="344"/>
    <x v="277"/>
    <x v="0"/>
    <x v="0"/>
    <n v="-4199.54"/>
    <x v="2"/>
  </r>
  <r>
    <x v="345"/>
    <x v="345"/>
    <x v="276"/>
    <x v="1"/>
    <x v="51"/>
    <n v="6945"/>
    <x v="2"/>
  </r>
  <r>
    <x v="345"/>
    <x v="345"/>
    <x v="276"/>
    <x v="0"/>
    <x v="0"/>
    <n v="-4376.07"/>
    <x v="2"/>
  </r>
  <r>
    <x v="346"/>
    <x v="346"/>
    <x v="278"/>
    <x v="2"/>
    <x v="58"/>
    <n v="8058.67"/>
    <x v="2"/>
  </r>
  <r>
    <x v="347"/>
    <x v="347"/>
    <x v="278"/>
    <x v="2"/>
    <x v="58"/>
    <n v="12194.67"/>
    <x v="2"/>
  </r>
  <r>
    <x v="348"/>
    <x v="348"/>
    <x v="278"/>
    <x v="2"/>
    <x v="58"/>
    <n v="11979.03"/>
    <x v="2"/>
  </r>
  <r>
    <x v="349"/>
    <x v="349"/>
    <x v="279"/>
    <x v="0"/>
    <x v="0"/>
    <n v="-3906.15"/>
    <x v="2"/>
  </r>
  <r>
    <x v="351"/>
    <x v="351"/>
    <x v="281"/>
    <x v="2"/>
    <x v="58"/>
    <n v="12880.93"/>
    <x v="2"/>
  </r>
  <r>
    <x v="352"/>
    <x v="352"/>
    <x v="281"/>
    <x v="2"/>
    <x v="58"/>
    <n v="13385.2"/>
    <x v="2"/>
  </r>
  <r>
    <x v="354"/>
    <x v="354"/>
    <x v="281"/>
    <x v="2"/>
    <x v="58"/>
    <n v="13464.03"/>
    <x v="2"/>
  </r>
  <r>
    <x v="355"/>
    <x v="355"/>
    <x v="281"/>
    <x v="2"/>
    <x v="58"/>
    <n v="10801.77"/>
    <x v="2"/>
  </r>
  <r>
    <x v="356"/>
    <x v="356"/>
    <x v="281"/>
    <x v="2"/>
    <x v="58"/>
    <n v="13644.2"/>
    <x v="2"/>
  </r>
  <r>
    <x v="357"/>
    <x v="357"/>
    <x v="281"/>
    <x v="2"/>
    <x v="58"/>
    <n v="10800.7"/>
    <x v="2"/>
  </r>
  <r>
    <x v="358"/>
    <x v="358"/>
    <x v="281"/>
    <x v="2"/>
    <x v="58"/>
    <n v="13823.87"/>
    <x v="2"/>
  </r>
  <r>
    <x v="418"/>
    <x v="418"/>
    <x v="326"/>
    <x v="1"/>
    <x v="60"/>
    <n v="6945"/>
    <x v="2"/>
  </r>
  <r>
    <x v="359"/>
    <x v="359"/>
    <x v="281"/>
    <x v="2"/>
    <x v="58"/>
    <n v="14009.7"/>
    <x v="2"/>
  </r>
  <r>
    <x v="360"/>
    <x v="360"/>
    <x v="281"/>
    <x v="2"/>
    <x v="58"/>
    <n v="14644.63"/>
    <x v="2"/>
  </r>
  <r>
    <x v="363"/>
    <x v="363"/>
    <x v="281"/>
    <x v="2"/>
    <x v="58"/>
    <n v="14851.57"/>
    <x v="2"/>
  </r>
  <r>
    <x v="365"/>
    <x v="365"/>
    <x v="285"/>
    <x v="0"/>
    <x v="0"/>
    <n v="-4169.96"/>
    <x v="2"/>
  </r>
  <r>
    <x v="366"/>
    <x v="366"/>
    <x v="279"/>
    <x v="0"/>
    <x v="0"/>
    <n v="-4173.41"/>
    <x v="2"/>
  </r>
  <r>
    <x v="367"/>
    <x v="367"/>
    <x v="281"/>
    <x v="2"/>
    <x v="58"/>
    <n v="17186.2"/>
    <x v="2"/>
  </r>
  <r>
    <x v="368"/>
    <x v="368"/>
    <x v="286"/>
    <x v="0"/>
    <x v="0"/>
    <n v="-4140.37"/>
    <x v="2"/>
  </r>
  <r>
    <x v="369"/>
    <x v="369"/>
    <x v="281"/>
    <x v="2"/>
    <x v="58"/>
    <n v="16765.53"/>
    <x v="2"/>
  </r>
  <r>
    <x v="370"/>
    <x v="370"/>
    <x v="281"/>
    <x v="2"/>
    <x v="58"/>
    <n v="14714.2"/>
    <x v="2"/>
  </r>
  <r>
    <x v="372"/>
    <x v="372"/>
    <x v="287"/>
    <x v="0"/>
    <x v="0"/>
    <n v="-4142.84"/>
    <x v="2"/>
  </r>
  <r>
    <x v="373"/>
    <x v="373"/>
    <x v="288"/>
    <x v="0"/>
    <x v="0"/>
    <n v="-4103.88"/>
    <x v="2"/>
  </r>
  <r>
    <x v="374"/>
    <x v="374"/>
    <x v="281"/>
    <x v="2"/>
    <x v="58"/>
    <n v="13371.6"/>
    <x v="2"/>
  </r>
  <r>
    <x v="375"/>
    <x v="375"/>
    <x v="287"/>
    <x v="0"/>
    <x v="0"/>
    <n v="-4143.33"/>
    <x v="2"/>
  </r>
  <r>
    <x v="376"/>
    <x v="376"/>
    <x v="287"/>
    <x v="0"/>
    <x v="0"/>
    <n v="-4153.1899999999996"/>
    <x v="2"/>
  </r>
  <r>
    <x v="378"/>
    <x v="378"/>
    <x v="281"/>
    <x v="2"/>
    <x v="58"/>
    <n v="14537.93"/>
    <x v="2"/>
  </r>
  <r>
    <x v="379"/>
    <x v="379"/>
    <x v="281"/>
    <x v="2"/>
    <x v="58"/>
    <n v="14389.9"/>
    <x v="2"/>
  </r>
  <r>
    <x v="419"/>
    <x v="419"/>
    <x v="327"/>
    <x v="6"/>
    <x v="23"/>
    <n v="49323.839999999997"/>
    <x v="2"/>
  </r>
  <r>
    <x v="380"/>
    <x v="380"/>
    <x v="290"/>
    <x v="0"/>
    <x v="0"/>
    <n v="-3988.5"/>
    <x v="2"/>
  </r>
  <r>
    <x v="381"/>
    <x v="381"/>
    <x v="291"/>
    <x v="0"/>
    <x v="0"/>
    <n v="-3982.58"/>
    <x v="2"/>
  </r>
  <r>
    <x v="383"/>
    <x v="383"/>
    <x v="293"/>
    <x v="0"/>
    <x v="0"/>
    <n v="-3724.69"/>
    <x v="2"/>
  </r>
  <r>
    <x v="384"/>
    <x v="384"/>
    <x v="294"/>
    <x v="1"/>
    <x v="51"/>
    <n v="6945"/>
    <x v="2"/>
  </r>
  <r>
    <x v="385"/>
    <x v="385"/>
    <x v="295"/>
    <x v="6"/>
    <x v="24"/>
    <n v="12330.96"/>
    <x v="2"/>
  </r>
  <r>
    <x v="385"/>
    <x v="385"/>
    <x v="295"/>
    <x v="0"/>
    <x v="0"/>
    <n v="-4542.74"/>
    <x v="2"/>
  </r>
  <r>
    <x v="385"/>
    <x v="385"/>
    <x v="295"/>
    <x v="1"/>
    <x v="51"/>
    <n v="6945"/>
    <x v="2"/>
  </r>
  <r>
    <x v="386"/>
    <x v="386"/>
    <x v="296"/>
    <x v="1"/>
    <x v="51"/>
    <n v="6945"/>
    <x v="2"/>
  </r>
  <r>
    <x v="387"/>
    <x v="387"/>
    <x v="297"/>
    <x v="0"/>
    <x v="0"/>
    <n v="-3725.18"/>
    <x v="2"/>
  </r>
  <r>
    <x v="388"/>
    <x v="388"/>
    <x v="298"/>
    <x v="0"/>
    <x v="0"/>
    <n v="-3727.65"/>
    <x v="2"/>
  </r>
  <r>
    <x v="0"/>
    <x v="0"/>
    <x v="0"/>
    <x v="0"/>
    <x v="68"/>
    <n v="-4754.3100000000004"/>
    <x v="3"/>
  </r>
  <r>
    <x v="1"/>
    <x v="1"/>
    <x v="0"/>
    <x v="0"/>
    <x v="68"/>
    <n v="-4760.8599999999997"/>
    <x v="3"/>
  </r>
  <r>
    <x v="2"/>
    <x v="2"/>
    <x v="1"/>
    <x v="0"/>
    <x v="68"/>
    <n v="-4777.76"/>
    <x v="3"/>
  </r>
  <r>
    <x v="3"/>
    <x v="3"/>
    <x v="2"/>
    <x v="0"/>
    <x v="68"/>
    <n v="-4487.63"/>
    <x v="3"/>
  </r>
  <r>
    <x v="4"/>
    <x v="4"/>
    <x v="2"/>
    <x v="0"/>
    <x v="68"/>
    <n v="-4491.45"/>
    <x v="3"/>
  </r>
  <r>
    <x v="5"/>
    <x v="5"/>
    <x v="3"/>
    <x v="0"/>
    <x v="68"/>
    <n v="-4458.18"/>
    <x v="3"/>
  </r>
  <r>
    <x v="6"/>
    <x v="6"/>
    <x v="4"/>
    <x v="0"/>
    <x v="68"/>
    <n v="-4450.55"/>
    <x v="3"/>
  </r>
  <r>
    <x v="7"/>
    <x v="7"/>
    <x v="5"/>
    <x v="6"/>
    <x v="23"/>
    <n v="6819"/>
    <x v="3"/>
  </r>
  <r>
    <x v="7"/>
    <x v="7"/>
    <x v="5"/>
    <x v="0"/>
    <x v="68"/>
    <n v="-4827.3900000000003"/>
    <x v="3"/>
  </r>
  <r>
    <x v="8"/>
    <x v="8"/>
    <x v="6"/>
    <x v="0"/>
    <x v="68"/>
    <n v="-4829.57"/>
    <x v="3"/>
  </r>
  <r>
    <x v="8"/>
    <x v="8"/>
    <x v="6"/>
    <x v="1"/>
    <x v="5"/>
    <n v="6945"/>
    <x v="3"/>
  </r>
  <r>
    <x v="9"/>
    <x v="9"/>
    <x v="7"/>
    <x v="0"/>
    <x v="68"/>
    <n v="-4559.07"/>
    <x v="3"/>
  </r>
  <r>
    <x v="10"/>
    <x v="10"/>
    <x v="8"/>
    <x v="0"/>
    <x v="68"/>
    <n v="-4557.4399999999996"/>
    <x v="3"/>
  </r>
  <r>
    <x v="389"/>
    <x v="389"/>
    <x v="299"/>
    <x v="0"/>
    <x v="68"/>
    <n v="-4448.91"/>
    <x v="3"/>
  </r>
  <r>
    <x v="11"/>
    <x v="11"/>
    <x v="9"/>
    <x v="0"/>
    <x v="68"/>
    <n v="-5387.48"/>
    <x v="3"/>
  </r>
  <r>
    <x v="13"/>
    <x v="13"/>
    <x v="11"/>
    <x v="0"/>
    <x v="68"/>
    <n v="-4744.5"/>
    <x v="3"/>
  </r>
  <r>
    <x v="390"/>
    <x v="390"/>
    <x v="300"/>
    <x v="0"/>
    <x v="68"/>
    <n v="-4741.2299999999996"/>
    <x v="3"/>
  </r>
  <r>
    <x v="14"/>
    <x v="14"/>
    <x v="12"/>
    <x v="0"/>
    <x v="68"/>
    <n v="-4944.1000000000004"/>
    <x v="3"/>
  </r>
  <r>
    <x v="15"/>
    <x v="15"/>
    <x v="13"/>
    <x v="0"/>
    <x v="68"/>
    <n v="-4821.9399999999996"/>
    <x v="3"/>
  </r>
  <r>
    <x v="16"/>
    <x v="16"/>
    <x v="14"/>
    <x v="0"/>
    <x v="68"/>
    <n v="-4659.97"/>
    <x v="3"/>
  </r>
  <r>
    <x v="17"/>
    <x v="17"/>
    <x v="15"/>
    <x v="0"/>
    <x v="68"/>
    <n v="-4385.6499999999996"/>
    <x v="3"/>
  </r>
  <r>
    <x v="21"/>
    <x v="21"/>
    <x v="12"/>
    <x v="0"/>
    <x v="68"/>
    <n v="-4978.46"/>
    <x v="3"/>
  </r>
  <r>
    <x v="22"/>
    <x v="22"/>
    <x v="19"/>
    <x v="2"/>
    <x v="69"/>
    <n v="33851.03"/>
    <x v="3"/>
  </r>
  <r>
    <x v="22"/>
    <x v="22"/>
    <x v="19"/>
    <x v="0"/>
    <x v="68"/>
    <n v="-5132.25"/>
    <x v="3"/>
  </r>
  <r>
    <x v="23"/>
    <x v="23"/>
    <x v="328"/>
    <x v="0"/>
    <x v="68"/>
    <n v="-5466.02"/>
    <x v="3"/>
  </r>
  <r>
    <x v="23"/>
    <x v="23"/>
    <x v="328"/>
    <x v="6"/>
    <x v="1"/>
    <n v="22730.09"/>
    <x v="3"/>
  </r>
  <r>
    <x v="23"/>
    <x v="23"/>
    <x v="328"/>
    <x v="3"/>
    <x v="70"/>
    <n v="20500"/>
    <x v="3"/>
  </r>
  <r>
    <x v="24"/>
    <x v="24"/>
    <x v="21"/>
    <x v="0"/>
    <x v="68"/>
    <n v="-5023.72"/>
    <x v="3"/>
  </r>
  <r>
    <x v="25"/>
    <x v="25"/>
    <x v="22"/>
    <x v="0"/>
    <x v="68"/>
    <n v="-4832.3"/>
    <x v="3"/>
  </r>
  <r>
    <x v="26"/>
    <x v="26"/>
    <x v="23"/>
    <x v="0"/>
    <x v="68"/>
    <n v="-4949.01"/>
    <x v="3"/>
  </r>
  <r>
    <x v="31"/>
    <x v="31"/>
    <x v="26"/>
    <x v="0"/>
    <x v="68"/>
    <n v="-4839.3900000000003"/>
    <x v="3"/>
  </r>
  <r>
    <x v="31"/>
    <x v="31"/>
    <x v="26"/>
    <x v="1"/>
    <x v="51"/>
    <n v="6945"/>
    <x v="3"/>
  </r>
  <r>
    <x v="33"/>
    <x v="33"/>
    <x v="27"/>
    <x v="0"/>
    <x v="68"/>
    <n v="-6160.81"/>
    <x v="3"/>
  </r>
  <r>
    <x v="420"/>
    <x v="36"/>
    <x v="329"/>
    <x v="0"/>
    <x v="68"/>
    <n v="-4889.5600000000004"/>
    <x v="3"/>
  </r>
  <r>
    <x v="36"/>
    <x v="36"/>
    <x v="30"/>
    <x v="0"/>
    <x v="68"/>
    <n v="-4620.7"/>
    <x v="3"/>
  </r>
  <r>
    <x v="37"/>
    <x v="37"/>
    <x v="31"/>
    <x v="0"/>
    <x v="68"/>
    <n v="-4675.24"/>
    <x v="3"/>
  </r>
  <r>
    <x v="38"/>
    <x v="38"/>
    <x v="31"/>
    <x v="0"/>
    <x v="68"/>
    <n v="-4723.2299999999996"/>
    <x v="3"/>
  </r>
  <r>
    <x v="40"/>
    <x v="40"/>
    <x v="33"/>
    <x v="0"/>
    <x v="68"/>
    <n v="-5902.85"/>
    <x v="3"/>
  </r>
  <r>
    <x v="43"/>
    <x v="43"/>
    <x v="35"/>
    <x v="1"/>
    <x v="51"/>
    <n v="6945"/>
    <x v="3"/>
  </r>
  <r>
    <x v="44"/>
    <x v="44"/>
    <x v="36"/>
    <x v="0"/>
    <x v="68"/>
    <n v="-5121.3500000000004"/>
    <x v="3"/>
  </r>
  <r>
    <x v="45"/>
    <x v="45"/>
    <x v="36"/>
    <x v="0"/>
    <x v="68"/>
    <n v="-5059.17"/>
    <x v="3"/>
  </r>
  <r>
    <x v="46"/>
    <x v="46"/>
    <x v="37"/>
    <x v="0"/>
    <x v="68"/>
    <n v="-5376.58"/>
    <x v="3"/>
  </r>
  <r>
    <x v="47"/>
    <x v="47"/>
    <x v="38"/>
    <x v="0"/>
    <x v="68"/>
    <n v="-5705.98"/>
    <x v="3"/>
  </r>
  <r>
    <x v="47"/>
    <x v="47"/>
    <x v="38"/>
    <x v="1"/>
    <x v="51"/>
    <n v="6945"/>
    <x v="3"/>
  </r>
  <r>
    <x v="48"/>
    <x v="48"/>
    <x v="33"/>
    <x v="0"/>
    <x v="68"/>
    <n v="-5572.36"/>
    <x v="3"/>
  </r>
  <r>
    <x v="49"/>
    <x v="49"/>
    <x v="39"/>
    <x v="0"/>
    <x v="68"/>
    <n v="-5247.32"/>
    <x v="3"/>
  </r>
  <r>
    <x v="49"/>
    <x v="49"/>
    <x v="39"/>
    <x v="1"/>
    <x v="51"/>
    <n v="6945"/>
    <x v="3"/>
  </r>
  <r>
    <x v="49"/>
    <x v="49"/>
    <x v="39"/>
    <x v="6"/>
    <x v="23"/>
    <n v="6819"/>
    <x v="3"/>
  </r>
  <r>
    <x v="49"/>
    <x v="49"/>
    <x v="39"/>
    <x v="6"/>
    <x v="23"/>
    <n v="6819"/>
    <x v="3"/>
  </r>
  <r>
    <x v="50"/>
    <x v="50"/>
    <x v="39"/>
    <x v="0"/>
    <x v="68"/>
    <n v="-5298.59"/>
    <x v="3"/>
  </r>
  <r>
    <x v="51"/>
    <x v="51"/>
    <x v="33"/>
    <x v="0"/>
    <x v="68"/>
    <n v="-5128.9799999999996"/>
    <x v="3"/>
  </r>
  <r>
    <x v="394"/>
    <x v="394"/>
    <x v="304"/>
    <x v="0"/>
    <x v="68"/>
    <n v="-5777.42"/>
    <x v="3"/>
  </r>
  <r>
    <x v="52"/>
    <x v="52"/>
    <x v="40"/>
    <x v="0"/>
    <x v="68"/>
    <n v="-4722.68"/>
    <x v="3"/>
  </r>
  <r>
    <x v="53"/>
    <x v="53"/>
    <x v="41"/>
    <x v="0"/>
    <x v="68"/>
    <n v="-4835.03"/>
    <x v="3"/>
  </r>
  <r>
    <x v="55"/>
    <x v="55"/>
    <x v="292"/>
    <x v="6"/>
    <x v="23"/>
    <n v="6819"/>
    <x v="3"/>
  </r>
  <r>
    <x v="55"/>
    <x v="55"/>
    <x v="292"/>
    <x v="0"/>
    <x v="68"/>
    <n v="-4411.28"/>
    <x v="3"/>
  </r>
  <r>
    <x v="59"/>
    <x v="59"/>
    <x v="46"/>
    <x v="0"/>
    <x v="68"/>
    <n v="-4917.38"/>
    <x v="3"/>
  </r>
  <r>
    <x v="60"/>
    <x v="60"/>
    <x v="47"/>
    <x v="0"/>
    <x v="68"/>
    <n v="-4920.6499999999996"/>
    <x v="3"/>
  </r>
  <r>
    <x v="61"/>
    <x v="61"/>
    <x v="48"/>
    <x v="0"/>
    <x v="68"/>
    <n v="-4955.01"/>
    <x v="3"/>
  </r>
  <r>
    <x v="62"/>
    <x v="62"/>
    <x v="27"/>
    <x v="0"/>
    <x v="68"/>
    <n v="-4863.93"/>
    <x v="3"/>
  </r>
  <r>
    <x v="63"/>
    <x v="63"/>
    <x v="49"/>
    <x v="0"/>
    <x v="68"/>
    <n v="-5038.45"/>
    <x v="3"/>
  </r>
  <r>
    <x v="422"/>
    <x v="421"/>
    <x v="330"/>
    <x v="0"/>
    <x v="68"/>
    <n v="-4715.05"/>
    <x v="3"/>
  </r>
  <r>
    <x v="431"/>
    <x v="430"/>
    <x v="337"/>
    <x v="0"/>
    <x v="68"/>
    <n v="-4611.43"/>
    <x v="3"/>
  </r>
  <r>
    <x v="67"/>
    <x v="67"/>
    <x v="53"/>
    <x v="0"/>
    <x v="68"/>
    <n v="-4590.7"/>
    <x v="3"/>
  </r>
  <r>
    <x v="68"/>
    <x v="68"/>
    <x v="54"/>
    <x v="0"/>
    <x v="68"/>
    <n v="-4879.75"/>
    <x v="3"/>
  </r>
  <r>
    <x v="74"/>
    <x v="74"/>
    <x v="59"/>
    <x v="0"/>
    <x v="68"/>
    <n v="-4408.01"/>
    <x v="3"/>
  </r>
  <r>
    <x v="76"/>
    <x v="76"/>
    <x v="61"/>
    <x v="0"/>
    <x v="68"/>
    <n v="-4669.24"/>
    <x v="3"/>
  </r>
  <r>
    <x v="78"/>
    <x v="78"/>
    <x v="19"/>
    <x v="2"/>
    <x v="69"/>
    <n v="29091.35"/>
    <x v="3"/>
  </r>
  <r>
    <x v="78"/>
    <x v="78"/>
    <x v="19"/>
    <x v="0"/>
    <x v="68"/>
    <n v="-4742.32"/>
    <x v="3"/>
  </r>
  <r>
    <x v="79"/>
    <x v="79"/>
    <x v="63"/>
    <x v="0"/>
    <x v="68"/>
    <n v="-4742.32"/>
    <x v="3"/>
  </r>
  <r>
    <x v="80"/>
    <x v="80"/>
    <x v="64"/>
    <x v="0"/>
    <x v="68"/>
    <n v="-4742.32"/>
    <x v="3"/>
  </r>
  <r>
    <x v="81"/>
    <x v="81"/>
    <x v="65"/>
    <x v="0"/>
    <x v="8"/>
    <n v="2401.1799999999998"/>
    <x v="3"/>
  </r>
  <r>
    <x v="81"/>
    <x v="81"/>
    <x v="65"/>
    <x v="2"/>
    <x v="71"/>
    <n v="15007.35"/>
    <x v="3"/>
  </r>
  <r>
    <x v="82"/>
    <x v="82"/>
    <x v="66"/>
    <x v="0"/>
    <x v="68"/>
    <n v="-4417.28"/>
    <x v="3"/>
  </r>
  <r>
    <x v="82"/>
    <x v="82"/>
    <x v="66"/>
    <x v="1"/>
    <x v="51"/>
    <n v="6945"/>
    <x v="3"/>
  </r>
  <r>
    <x v="83"/>
    <x v="83"/>
    <x v="67"/>
    <x v="6"/>
    <x v="72"/>
    <n v="34095.129999999997"/>
    <x v="3"/>
  </r>
  <r>
    <x v="83"/>
    <x v="83"/>
    <x v="67"/>
    <x v="6"/>
    <x v="73"/>
    <n v="11365.05"/>
    <x v="3"/>
  </r>
  <r>
    <x v="83"/>
    <x v="83"/>
    <x v="67"/>
    <x v="0"/>
    <x v="68"/>
    <n v="-4705.2299999999996"/>
    <x v="3"/>
  </r>
  <r>
    <x v="423"/>
    <x v="422"/>
    <x v="331"/>
    <x v="0"/>
    <x v="68"/>
    <n v="-4742.32"/>
    <x v="3"/>
  </r>
  <r>
    <x v="85"/>
    <x v="85"/>
    <x v="338"/>
    <x v="5"/>
    <x v="1"/>
    <n v="-6263"/>
    <x v="3"/>
  </r>
  <r>
    <x v="85"/>
    <x v="85"/>
    <x v="338"/>
    <x v="0"/>
    <x v="68"/>
    <n v="-4742.32"/>
    <x v="3"/>
  </r>
  <r>
    <x v="86"/>
    <x v="86"/>
    <x v="70"/>
    <x v="0"/>
    <x v="68"/>
    <n v="-4742.32"/>
    <x v="3"/>
  </r>
  <r>
    <x v="87"/>
    <x v="87"/>
    <x v="71"/>
    <x v="0"/>
    <x v="68"/>
    <n v="-4742.32"/>
    <x v="3"/>
  </r>
  <r>
    <x v="88"/>
    <x v="88"/>
    <x v="72"/>
    <x v="0"/>
    <x v="68"/>
    <n v="-4745.04"/>
    <x v="3"/>
  </r>
  <r>
    <x v="88"/>
    <x v="88"/>
    <x v="72"/>
    <x v="1"/>
    <x v="51"/>
    <n v="6945"/>
    <x v="3"/>
  </r>
  <r>
    <x v="90"/>
    <x v="90"/>
    <x v="74"/>
    <x v="0"/>
    <x v="68"/>
    <n v="-4745.04"/>
    <x v="3"/>
  </r>
  <r>
    <x v="91"/>
    <x v="91"/>
    <x v="70"/>
    <x v="0"/>
    <x v="68"/>
    <n v="-4738.5"/>
    <x v="3"/>
  </r>
  <r>
    <x v="93"/>
    <x v="93"/>
    <x v="76"/>
    <x v="0"/>
    <x v="68"/>
    <n v="-4637.6099999999997"/>
    <x v="3"/>
  </r>
  <r>
    <x v="94"/>
    <x v="94"/>
    <x v="77"/>
    <x v="0"/>
    <x v="68"/>
    <n v="-4579.8"/>
    <x v="3"/>
  </r>
  <r>
    <x v="95"/>
    <x v="95"/>
    <x v="78"/>
    <x v="0"/>
    <x v="68"/>
    <n v="-4677.42"/>
    <x v="3"/>
  </r>
  <r>
    <x v="97"/>
    <x v="97"/>
    <x v="80"/>
    <x v="5"/>
    <x v="1"/>
    <n v="-3351"/>
    <x v="3"/>
  </r>
  <r>
    <x v="97"/>
    <x v="97"/>
    <x v="80"/>
    <x v="0"/>
    <x v="0"/>
    <n v="-4938.1000000000004"/>
    <x v="3"/>
  </r>
  <r>
    <x v="98"/>
    <x v="98"/>
    <x v="81"/>
    <x v="0"/>
    <x v="68"/>
    <n v="-4775.58"/>
    <x v="3"/>
  </r>
  <r>
    <x v="400"/>
    <x v="400"/>
    <x v="310"/>
    <x v="0"/>
    <x v="68"/>
    <n v="-4706.32"/>
    <x v="3"/>
  </r>
  <r>
    <x v="104"/>
    <x v="104"/>
    <x v="69"/>
    <x v="0"/>
    <x v="68"/>
    <n v="-4540.53"/>
    <x v="3"/>
  </r>
  <r>
    <x v="105"/>
    <x v="105"/>
    <x v="85"/>
    <x v="0"/>
    <x v="68"/>
    <n v="-4424.91"/>
    <x v="3"/>
  </r>
  <r>
    <x v="106"/>
    <x v="106"/>
    <x v="86"/>
    <x v="0"/>
    <x v="68"/>
    <n v="-4361.1099999999997"/>
    <x v="3"/>
  </r>
  <r>
    <x v="107"/>
    <x v="107"/>
    <x v="87"/>
    <x v="6"/>
    <x v="23"/>
    <n v="6819"/>
    <x v="3"/>
  </r>
  <r>
    <x v="112"/>
    <x v="112"/>
    <x v="89"/>
    <x v="0"/>
    <x v="68"/>
    <n v="-4614.7"/>
    <x v="3"/>
  </r>
  <r>
    <x v="113"/>
    <x v="113"/>
    <x v="90"/>
    <x v="1"/>
    <x v="51"/>
    <n v="6945"/>
    <x v="3"/>
  </r>
  <r>
    <x v="115"/>
    <x v="115"/>
    <x v="19"/>
    <x v="0"/>
    <x v="68"/>
    <n v="-4556.3500000000004"/>
    <x v="3"/>
  </r>
  <r>
    <x v="115"/>
    <x v="115"/>
    <x v="19"/>
    <x v="2"/>
    <x v="69"/>
    <n v="26792.99"/>
    <x v="3"/>
  </r>
  <r>
    <x v="116"/>
    <x v="116"/>
    <x v="9"/>
    <x v="0"/>
    <x v="68"/>
    <n v="-4854.12"/>
    <x v="3"/>
  </r>
  <r>
    <x v="117"/>
    <x v="117"/>
    <x v="12"/>
    <x v="0"/>
    <x v="68"/>
    <n v="-4835.03"/>
    <x v="3"/>
  </r>
  <r>
    <x v="119"/>
    <x v="119"/>
    <x v="93"/>
    <x v="0"/>
    <x v="68"/>
    <n v="-5004.6400000000003"/>
    <x v="3"/>
  </r>
  <r>
    <x v="122"/>
    <x v="122"/>
    <x v="96"/>
    <x v="0"/>
    <x v="68"/>
    <n v="-4787.58"/>
    <x v="3"/>
  </r>
  <r>
    <x v="432"/>
    <x v="431"/>
    <x v="337"/>
    <x v="0"/>
    <x v="68"/>
    <n v="-4730.8599999999997"/>
    <x v="3"/>
  </r>
  <r>
    <x v="124"/>
    <x v="124"/>
    <x v="85"/>
    <x v="0"/>
    <x v="68"/>
    <n v="-4488.18"/>
    <x v="3"/>
  </r>
  <r>
    <x v="126"/>
    <x v="126"/>
    <x v="99"/>
    <x v="2"/>
    <x v="74"/>
    <n v="36666.67"/>
    <x v="3"/>
  </r>
  <r>
    <x v="127"/>
    <x v="127"/>
    <x v="100"/>
    <x v="0"/>
    <x v="68"/>
    <n v="-4791.9399999999996"/>
    <x v="3"/>
  </r>
  <r>
    <x v="403"/>
    <x v="403"/>
    <x v="313"/>
    <x v="6"/>
    <x v="75"/>
    <n v="27276"/>
    <x v="3"/>
  </r>
  <r>
    <x v="129"/>
    <x v="129"/>
    <x v="102"/>
    <x v="0"/>
    <x v="68"/>
    <n v="-4522.53"/>
    <x v="3"/>
  </r>
  <r>
    <x v="130"/>
    <x v="130"/>
    <x v="27"/>
    <x v="0"/>
    <x v="68"/>
    <n v="-4664.33"/>
    <x v="3"/>
  </r>
  <r>
    <x v="132"/>
    <x v="132"/>
    <x v="103"/>
    <x v="0"/>
    <x v="0"/>
    <n v="-4742.32"/>
    <x v="3"/>
  </r>
  <r>
    <x v="133"/>
    <x v="133"/>
    <x v="104"/>
    <x v="0"/>
    <x v="0"/>
    <n v="-4672.51"/>
    <x v="3"/>
  </r>
  <r>
    <x v="135"/>
    <x v="135"/>
    <x v="106"/>
    <x v="0"/>
    <x v="68"/>
    <n v="-4745.59"/>
    <x v="3"/>
  </r>
  <r>
    <x v="138"/>
    <x v="138"/>
    <x v="109"/>
    <x v="2"/>
    <x v="76"/>
    <n v="25368"/>
    <x v="3"/>
  </r>
  <r>
    <x v="140"/>
    <x v="140"/>
    <x v="111"/>
    <x v="0"/>
    <x v="68"/>
    <n v="-4874.29"/>
    <x v="3"/>
  </r>
  <r>
    <x v="141"/>
    <x v="141"/>
    <x v="112"/>
    <x v="0"/>
    <x v="68"/>
    <n v="-4938.1000000000004"/>
    <x v="3"/>
  </r>
  <r>
    <x v="433"/>
    <x v="432"/>
    <x v="339"/>
    <x v="0"/>
    <x v="68"/>
    <n v="-5328.58"/>
    <x v="3"/>
  </r>
  <r>
    <x v="433"/>
    <x v="432"/>
    <x v="339"/>
    <x v="5"/>
    <x v="1"/>
    <n v="0"/>
    <x v="3"/>
  </r>
  <r>
    <x v="433"/>
    <x v="432"/>
    <x v="339"/>
    <x v="0"/>
    <x v="9"/>
    <n v="-4818"/>
    <x v="3"/>
  </r>
  <r>
    <x v="144"/>
    <x v="144"/>
    <x v="114"/>
    <x v="5"/>
    <x v="77"/>
    <n v="-157206.10999999999"/>
    <x v="3"/>
  </r>
  <r>
    <x v="147"/>
    <x v="147"/>
    <x v="116"/>
    <x v="0"/>
    <x v="68"/>
    <n v="-4775.04"/>
    <x v="3"/>
  </r>
  <r>
    <x v="148"/>
    <x v="148"/>
    <x v="117"/>
    <x v="0"/>
    <x v="68"/>
    <n v="-4774.49"/>
    <x v="3"/>
  </r>
  <r>
    <x v="150"/>
    <x v="150"/>
    <x v="119"/>
    <x v="6"/>
    <x v="23"/>
    <n v="6819"/>
    <x v="3"/>
  </r>
  <r>
    <x v="151"/>
    <x v="151"/>
    <x v="120"/>
    <x v="0"/>
    <x v="68"/>
    <n v="-4711.2299999999996"/>
    <x v="3"/>
  </r>
  <r>
    <x v="152"/>
    <x v="152"/>
    <x v="121"/>
    <x v="0"/>
    <x v="68"/>
    <n v="-4615.25"/>
    <x v="3"/>
  </r>
  <r>
    <x v="153"/>
    <x v="153"/>
    <x v="122"/>
    <x v="0"/>
    <x v="68"/>
    <n v="-4612.5200000000004"/>
    <x v="3"/>
  </r>
  <r>
    <x v="155"/>
    <x v="155"/>
    <x v="124"/>
    <x v="1"/>
    <x v="51"/>
    <n v="6945"/>
    <x v="3"/>
  </r>
  <r>
    <x v="156"/>
    <x v="156"/>
    <x v="125"/>
    <x v="0"/>
    <x v="68"/>
    <n v="-3942.27"/>
    <x v="3"/>
  </r>
  <r>
    <x v="157"/>
    <x v="157"/>
    <x v="126"/>
    <x v="0"/>
    <x v="68"/>
    <n v="-3987.53"/>
    <x v="3"/>
  </r>
  <r>
    <x v="158"/>
    <x v="158"/>
    <x v="127"/>
    <x v="0"/>
    <x v="68"/>
    <n v="-4000.62"/>
    <x v="3"/>
  </r>
  <r>
    <x v="159"/>
    <x v="159"/>
    <x v="65"/>
    <x v="0"/>
    <x v="8"/>
    <n v="1453.15"/>
    <x v="3"/>
  </r>
  <r>
    <x v="159"/>
    <x v="159"/>
    <x v="65"/>
    <x v="2"/>
    <x v="71"/>
    <n v="9082.19"/>
    <x v="3"/>
  </r>
  <r>
    <x v="160"/>
    <x v="160"/>
    <x v="128"/>
    <x v="0"/>
    <x v="68"/>
    <n v="-3987.53"/>
    <x v="3"/>
  </r>
  <r>
    <x v="162"/>
    <x v="162"/>
    <x v="130"/>
    <x v="0"/>
    <x v="68"/>
    <n v="-4014.8"/>
    <x v="3"/>
  </r>
  <r>
    <x v="404"/>
    <x v="404"/>
    <x v="314"/>
    <x v="0"/>
    <x v="68"/>
    <n v="-4105.33"/>
    <x v="3"/>
  </r>
  <r>
    <x v="163"/>
    <x v="163"/>
    <x v="131"/>
    <x v="3"/>
    <x v="70"/>
    <n v="20500"/>
    <x v="3"/>
  </r>
  <r>
    <x v="164"/>
    <x v="164"/>
    <x v="132"/>
    <x v="0"/>
    <x v="68"/>
    <n v="-4169.68"/>
    <x v="3"/>
  </r>
  <r>
    <x v="164"/>
    <x v="164"/>
    <x v="132"/>
    <x v="1"/>
    <x v="51"/>
    <n v="6945"/>
    <x v="3"/>
  </r>
  <r>
    <x v="165"/>
    <x v="165"/>
    <x v="133"/>
    <x v="0"/>
    <x v="68"/>
    <n v="-4199.13"/>
    <x v="3"/>
  </r>
  <r>
    <x v="166"/>
    <x v="166"/>
    <x v="134"/>
    <x v="0"/>
    <x v="68"/>
    <n v="-4143.5"/>
    <x v="3"/>
  </r>
  <r>
    <x v="166"/>
    <x v="166"/>
    <x v="134"/>
    <x v="1"/>
    <x v="51"/>
    <n v="6945"/>
    <x v="3"/>
  </r>
  <r>
    <x v="167"/>
    <x v="167"/>
    <x v="135"/>
    <x v="1"/>
    <x v="1"/>
    <n v="6945"/>
    <x v="3"/>
  </r>
  <r>
    <x v="167"/>
    <x v="167"/>
    <x v="135"/>
    <x v="0"/>
    <x v="68"/>
    <n v="-4102.0600000000004"/>
    <x v="3"/>
  </r>
  <r>
    <x v="168"/>
    <x v="168"/>
    <x v="136"/>
    <x v="1"/>
    <x v="51"/>
    <n v="6945"/>
    <x v="3"/>
  </r>
  <r>
    <x v="169"/>
    <x v="169"/>
    <x v="111"/>
    <x v="0"/>
    <x v="68"/>
    <n v="-4061.15"/>
    <x v="3"/>
  </r>
  <r>
    <x v="170"/>
    <x v="170"/>
    <x v="137"/>
    <x v="1"/>
    <x v="51"/>
    <n v="6945"/>
    <x v="3"/>
  </r>
  <r>
    <x v="172"/>
    <x v="172"/>
    <x v="139"/>
    <x v="1"/>
    <x v="51"/>
    <n v="6945"/>
    <x v="3"/>
  </r>
  <r>
    <x v="173"/>
    <x v="173"/>
    <x v="140"/>
    <x v="0"/>
    <x v="68"/>
    <n v="-3978.8"/>
    <x v="3"/>
  </r>
  <r>
    <x v="174"/>
    <x v="174"/>
    <x v="141"/>
    <x v="0"/>
    <x v="68"/>
    <n v="-3984.26"/>
    <x v="3"/>
  </r>
  <r>
    <x v="426"/>
    <x v="425"/>
    <x v="334"/>
    <x v="0"/>
    <x v="68"/>
    <n v="-4075.33"/>
    <x v="3"/>
  </r>
  <r>
    <x v="175"/>
    <x v="175"/>
    <x v="142"/>
    <x v="6"/>
    <x v="23"/>
    <n v="6819"/>
    <x v="3"/>
  </r>
  <r>
    <x v="175"/>
    <x v="175"/>
    <x v="142"/>
    <x v="1"/>
    <x v="51"/>
    <n v="6945"/>
    <x v="3"/>
  </r>
  <r>
    <x v="175"/>
    <x v="175"/>
    <x v="142"/>
    <x v="0"/>
    <x v="68"/>
    <n v="-4091.7"/>
    <x v="3"/>
  </r>
  <r>
    <x v="176"/>
    <x v="176"/>
    <x v="143"/>
    <x v="0"/>
    <x v="68"/>
    <n v="-4003.35"/>
    <x v="3"/>
  </r>
  <r>
    <x v="177"/>
    <x v="177"/>
    <x v="144"/>
    <x v="0"/>
    <x v="68"/>
    <n v="-4113.51"/>
    <x v="3"/>
  </r>
  <r>
    <x v="178"/>
    <x v="178"/>
    <x v="72"/>
    <x v="0"/>
    <x v="68"/>
    <n v="-4069.88"/>
    <x v="3"/>
  </r>
  <r>
    <x v="178"/>
    <x v="178"/>
    <x v="72"/>
    <x v="1"/>
    <x v="51"/>
    <n v="6945"/>
    <x v="3"/>
  </r>
  <r>
    <x v="179"/>
    <x v="179"/>
    <x v="145"/>
    <x v="0"/>
    <x v="68"/>
    <n v="-4103.6899999999996"/>
    <x v="3"/>
  </r>
  <r>
    <x v="180"/>
    <x v="180"/>
    <x v="146"/>
    <x v="1"/>
    <x v="51"/>
    <n v="6945"/>
    <x v="3"/>
  </r>
  <r>
    <x v="181"/>
    <x v="181"/>
    <x v="147"/>
    <x v="0"/>
    <x v="0"/>
    <n v="-4108.6000000000004"/>
    <x v="3"/>
  </r>
  <r>
    <x v="181"/>
    <x v="181"/>
    <x v="147"/>
    <x v="5"/>
    <x v="1"/>
    <n v="-6945"/>
    <x v="3"/>
  </r>
  <r>
    <x v="182"/>
    <x v="182"/>
    <x v="148"/>
    <x v="0"/>
    <x v="0"/>
    <n v="-4135.32"/>
    <x v="3"/>
  </r>
  <r>
    <x v="183"/>
    <x v="183"/>
    <x v="149"/>
    <x v="0"/>
    <x v="68"/>
    <n v="-4132.05"/>
    <x v="3"/>
  </r>
  <r>
    <x v="184"/>
    <x v="184"/>
    <x v="150"/>
    <x v="0"/>
    <x v="68"/>
    <n v="-4105.87"/>
    <x v="3"/>
  </r>
  <r>
    <x v="186"/>
    <x v="186"/>
    <x v="152"/>
    <x v="1"/>
    <x v="18"/>
    <n v="6945"/>
    <x v="3"/>
  </r>
  <r>
    <x v="186"/>
    <x v="186"/>
    <x v="152"/>
    <x v="0"/>
    <x v="68"/>
    <n v="-4039.34"/>
    <x v="3"/>
  </r>
  <r>
    <x v="187"/>
    <x v="187"/>
    <x v="153"/>
    <x v="1"/>
    <x v="18"/>
    <n v="6945"/>
    <x v="3"/>
  </r>
  <r>
    <x v="190"/>
    <x v="190"/>
    <x v="156"/>
    <x v="0"/>
    <x v="68"/>
    <n v="-4070.43"/>
    <x v="3"/>
  </r>
  <r>
    <x v="191"/>
    <x v="191"/>
    <x v="157"/>
    <x v="0"/>
    <x v="68"/>
    <n v="-4021.89"/>
    <x v="3"/>
  </r>
  <r>
    <x v="192"/>
    <x v="192"/>
    <x v="158"/>
    <x v="0"/>
    <x v="68"/>
    <n v="-4051.88"/>
    <x v="3"/>
  </r>
  <r>
    <x v="405"/>
    <x v="405"/>
    <x v="315"/>
    <x v="0"/>
    <x v="68"/>
    <n v="-4034.98"/>
    <x v="3"/>
  </r>
  <r>
    <x v="406"/>
    <x v="406"/>
    <x v="316"/>
    <x v="1"/>
    <x v="51"/>
    <n v="6945"/>
    <x v="3"/>
  </r>
  <r>
    <x v="194"/>
    <x v="194"/>
    <x v="160"/>
    <x v="0"/>
    <x v="68"/>
    <n v="-4056.79"/>
    <x v="3"/>
  </r>
  <r>
    <x v="407"/>
    <x v="407"/>
    <x v="317"/>
    <x v="0"/>
    <x v="68"/>
    <n v="-4087.33"/>
    <x v="3"/>
  </r>
  <r>
    <x v="196"/>
    <x v="196"/>
    <x v="162"/>
    <x v="0"/>
    <x v="68"/>
    <n v="-4080.79"/>
    <x v="3"/>
  </r>
  <r>
    <x v="197"/>
    <x v="197"/>
    <x v="163"/>
    <x v="0"/>
    <x v="68"/>
    <n v="-4085.7"/>
    <x v="3"/>
  </r>
  <r>
    <x v="198"/>
    <x v="198"/>
    <x v="164"/>
    <x v="0"/>
    <x v="68"/>
    <n v="-4085.15"/>
    <x v="3"/>
  </r>
  <r>
    <x v="199"/>
    <x v="199"/>
    <x v="164"/>
    <x v="0"/>
    <x v="68"/>
    <n v="-4096.0600000000004"/>
    <x v="3"/>
  </r>
  <r>
    <x v="202"/>
    <x v="202"/>
    <x v="167"/>
    <x v="1"/>
    <x v="51"/>
    <n v="6945"/>
    <x v="3"/>
  </r>
  <r>
    <x v="202"/>
    <x v="202"/>
    <x v="167"/>
    <x v="0"/>
    <x v="68"/>
    <n v="-4053.52"/>
    <x v="3"/>
  </r>
  <r>
    <x v="203"/>
    <x v="203"/>
    <x v="168"/>
    <x v="0"/>
    <x v="68"/>
    <n v="-4037.16"/>
    <x v="3"/>
  </r>
  <r>
    <x v="204"/>
    <x v="204"/>
    <x v="169"/>
    <x v="0"/>
    <x v="68"/>
    <n v="-4094.97"/>
    <x v="3"/>
  </r>
  <r>
    <x v="205"/>
    <x v="205"/>
    <x v="170"/>
    <x v="0"/>
    <x v="68"/>
    <n v="-4070.97"/>
    <x v="3"/>
  </r>
  <r>
    <x v="205"/>
    <x v="205"/>
    <x v="170"/>
    <x v="3"/>
    <x v="78"/>
    <n v="20500"/>
    <x v="3"/>
  </r>
  <r>
    <x v="206"/>
    <x v="206"/>
    <x v="12"/>
    <x v="0"/>
    <x v="68"/>
    <n v="-4432"/>
    <x v="3"/>
  </r>
  <r>
    <x v="207"/>
    <x v="207"/>
    <x v="171"/>
    <x v="0"/>
    <x v="68"/>
    <n v="-4445.6400000000003"/>
    <x v="3"/>
  </r>
  <r>
    <x v="209"/>
    <x v="209"/>
    <x v="111"/>
    <x v="0"/>
    <x v="68"/>
    <n v="-4208.95"/>
    <x v="3"/>
  </r>
  <r>
    <x v="211"/>
    <x v="211"/>
    <x v="174"/>
    <x v="1"/>
    <x v="51"/>
    <n v="6945"/>
    <x v="3"/>
  </r>
  <r>
    <x v="212"/>
    <x v="212"/>
    <x v="27"/>
    <x v="0"/>
    <x v="68"/>
    <n v="-4483.8100000000004"/>
    <x v="3"/>
  </r>
  <r>
    <x v="213"/>
    <x v="213"/>
    <x v="175"/>
    <x v="0"/>
    <x v="68"/>
    <n v="-4287.4799999999996"/>
    <x v="3"/>
  </r>
  <r>
    <x v="214"/>
    <x v="214"/>
    <x v="176"/>
    <x v="0"/>
    <x v="68"/>
    <n v="-4287.4799999999996"/>
    <x v="3"/>
  </r>
  <r>
    <x v="215"/>
    <x v="215"/>
    <x v="177"/>
    <x v="0"/>
    <x v="68"/>
    <n v="-4289.66"/>
    <x v="3"/>
  </r>
  <r>
    <x v="409"/>
    <x v="409"/>
    <x v="319"/>
    <x v="0"/>
    <x v="68"/>
    <n v="-4289.66"/>
    <x v="3"/>
  </r>
  <r>
    <x v="217"/>
    <x v="217"/>
    <x v="179"/>
    <x v="0"/>
    <x v="68"/>
    <n v="-4291.84"/>
    <x v="3"/>
  </r>
  <r>
    <x v="218"/>
    <x v="218"/>
    <x v="180"/>
    <x v="1"/>
    <x v="51"/>
    <n v="6945"/>
    <x v="3"/>
  </r>
  <r>
    <x v="222"/>
    <x v="222"/>
    <x v="182"/>
    <x v="0"/>
    <x v="68"/>
    <n v="-4301.66"/>
    <x v="3"/>
  </r>
  <r>
    <x v="225"/>
    <x v="225"/>
    <x v="185"/>
    <x v="1"/>
    <x v="51"/>
    <n v="6945"/>
    <x v="3"/>
  </r>
  <r>
    <x v="226"/>
    <x v="226"/>
    <x v="186"/>
    <x v="0"/>
    <x v="68"/>
    <n v="-4322.38"/>
    <x v="3"/>
  </r>
  <r>
    <x v="227"/>
    <x v="227"/>
    <x v="187"/>
    <x v="0"/>
    <x v="68"/>
    <n v="-4324.0200000000004"/>
    <x v="3"/>
  </r>
  <r>
    <x v="227"/>
    <x v="227"/>
    <x v="187"/>
    <x v="1"/>
    <x v="51"/>
    <n v="6945"/>
    <x v="3"/>
  </r>
  <r>
    <x v="229"/>
    <x v="229"/>
    <x v="188"/>
    <x v="0"/>
    <x v="68"/>
    <n v="-4039.34"/>
    <x v="3"/>
  </r>
  <r>
    <x v="231"/>
    <x v="231"/>
    <x v="19"/>
    <x v="0"/>
    <x v="68"/>
    <n v="-4385.1000000000004"/>
    <x v="3"/>
  </r>
  <r>
    <x v="231"/>
    <x v="231"/>
    <x v="19"/>
    <x v="2"/>
    <x v="69"/>
    <n v="24920.240000000002"/>
    <x v="3"/>
  </r>
  <r>
    <x v="233"/>
    <x v="233"/>
    <x v="191"/>
    <x v="1"/>
    <x v="51"/>
    <n v="6945"/>
    <x v="3"/>
  </r>
  <r>
    <x v="233"/>
    <x v="233"/>
    <x v="191"/>
    <x v="0"/>
    <x v="68"/>
    <n v="-4320.2"/>
    <x v="3"/>
  </r>
  <r>
    <x v="235"/>
    <x v="235"/>
    <x v="193"/>
    <x v="0"/>
    <x v="68"/>
    <n v="-4319.1099999999997"/>
    <x v="3"/>
  </r>
  <r>
    <x v="434"/>
    <x v="433"/>
    <x v="340"/>
    <x v="1"/>
    <x v="18"/>
    <n v="6945"/>
    <x v="3"/>
  </r>
  <r>
    <x v="236"/>
    <x v="236"/>
    <x v="194"/>
    <x v="0"/>
    <x v="68"/>
    <n v="-4612.5200000000004"/>
    <x v="3"/>
  </r>
  <r>
    <x v="237"/>
    <x v="237"/>
    <x v="195"/>
    <x v="1"/>
    <x v="51"/>
    <n v="6945"/>
    <x v="3"/>
  </r>
  <r>
    <x v="410"/>
    <x v="410"/>
    <x v="320"/>
    <x v="0"/>
    <x v="68"/>
    <n v="-4286.9399999999996"/>
    <x v="3"/>
  </r>
  <r>
    <x v="238"/>
    <x v="238"/>
    <x v="196"/>
    <x v="1"/>
    <x v="51"/>
    <n v="6945"/>
    <x v="3"/>
  </r>
  <r>
    <x v="239"/>
    <x v="239"/>
    <x v="197"/>
    <x v="0"/>
    <x v="68"/>
    <n v="-4354.5600000000004"/>
    <x v="3"/>
  </r>
  <r>
    <x v="241"/>
    <x v="241"/>
    <x v="140"/>
    <x v="0"/>
    <x v="68"/>
    <n v="-4286.9399999999996"/>
    <x v="3"/>
  </r>
  <r>
    <x v="242"/>
    <x v="242"/>
    <x v="199"/>
    <x v="0"/>
    <x v="68"/>
    <n v="-3961.35"/>
    <x v="3"/>
  </r>
  <r>
    <x v="411"/>
    <x v="411"/>
    <x v="321"/>
    <x v="6"/>
    <x v="23"/>
    <n v="6819"/>
    <x v="3"/>
  </r>
  <r>
    <x v="244"/>
    <x v="244"/>
    <x v="201"/>
    <x v="0"/>
    <x v="68"/>
    <n v="-4288.03"/>
    <x v="3"/>
  </r>
  <r>
    <x v="245"/>
    <x v="245"/>
    <x v="202"/>
    <x v="0"/>
    <x v="68"/>
    <n v="-4286.3900000000003"/>
    <x v="3"/>
  </r>
  <r>
    <x v="246"/>
    <x v="246"/>
    <x v="203"/>
    <x v="0"/>
    <x v="68"/>
    <n v="-4286.9399999999996"/>
    <x v="3"/>
  </r>
  <r>
    <x v="435"/>
    <x v="434"/>
    <x v="341"/>
    <x v="5"/>
    <x v="1"/>
    <n v="-589"/>
    <x v="3"/>
  </r>
  <r>
    <x v="248"/>
    <x v="248"/>
    <x v="205"/>
    <x v="1"/>
    <x v="51"/>
    <n v="6945"/>
    <x v="3"/>
  </r>
  <r>
    <x v="249"/>
    <x v="249"/>
    <x v="206"/>
    <x v="0"/>
    <x v="68"/>
    <n v="-4135.32"/>
    <x v="3"/>
  </r>
  <r>
    <x v="251"/>
    <x v="251"/>
    <x v="208"/>
    <x v="0"/>
    <x v="68"/>
    <n v="-4140.2299999999996"/>
    <x v="3"/>
  </r>
  <r>
    <x v="252"/>
    <x v="252"/>
    <x v="209"/>
    <x v="0"/>
    <x v="68"/>
    <n v="-4140.2299999999996"/>
    <x v="3"/>
  </r>
  <r>
    <x v="252"/>
    <x v="252"/>
    <x v="209"/>
    <x v="3"/>
    <x v="79"/>
    <n v="41000"/>
    <x v="3"/>
  </r>
  <r>
    <x v="253"/>
    <x v="253"/>
    <x v="210"/>
    <x v="0"/>
    <x v="68"/>
    <n v="-4140.2299999999996"/>
    <x v="3"/>
  </r>
  <r>
    <x v="412"/>
    <x v="412"/>
    <x v="300"/>
    <x v="0"/>
    <x v="68"/>
    <n v="-4140.2299999999996"/>
    <x v="3"/>
  </r>
  <r>
    <x v="413"/>
    <x v="413"/>
    <x v="300"/>
    <x v="0"/>
    <x v="68"/>
    <n v="-4144.05"/>
    <x v="3"/>
  </r>
  <r>
    <x v="254"/>
    <x v="254"/>
    <x v="211"/>
    <x v="0"/>
    <x v="68"/>
    <n v="-4123.87"/>
    <x v="3"/>
  </r>
  <r>
    <x v="255"/>
    <x v="255"/>
    <x v="212"/>
    <x v="0"/>
    <x v="68"/>
    <n v="-4123.33"/>
    <x v="3"/>
  </r>
  <r>
    <x v="255"/>
    <x v="255"/>
    <x v="212"/>
    <x v="1"/>
    <x v="51"/>
    <n v="6945"/>
    <x v="3"/>
  </r>
  <r>
    <x v="258"/>
    <x v="258"/>
    <x v="213"/>
    <x v="0"/>
    <x v="0"/>
    <n v="-4286.9399999999996"/>
    <x v="3"/>
  </r>
  <r>
    <x v="259"/>
    <x v="259"/>
    <x v="214"/>
    <x v="0"/>
    <x v="0"/>
    <n v="-4286.9399999999996"/>
    <x v="3"/>
  </r>
  <r>
    <x v="260"/>
    <x v="260"/>
    <x v="215"/>
    <x v="0"/>
    <x v="68"/>
    <n v="-4288.57"/>
    <x v="3"/>
  </r>
  <r>
    <x v="260"/>
    <x v="260"/>
    <x v="215"/>
    <x v="3"/>
    <x v="70"/>
    <n v="20500"/>
    <x v="3"/>
  </r>
  <r>
    <x v="262"/>
    <x v="262"/>
    <x v="217"/>
    <x v="0"/>
    <x v="68"/>
    <n v="-3995.17"/>
    <x v="3"/>
  </r>
  <r>
    <x v="264"/>
    <x v="264"/>
    <x v="219"/>
    <x v="0"/>
    <x v="68"/>
    <n v="-3996.8"/>
    <x v="3"/>
  </r>
  <r>
    <x v="265"/>
    <x v="265"/>
    <x v="220"/>
    <x v="0"/>
    <x v="68"/>
    <n v="-3989.17"/>
    <x v="3"/>
  </r>
  <r>
    <x v="266"/>
    <x v="266"/>
    <x v="221"/>
    <x v="0"/>
    <x v="68"/>
    <n v="-4034.43"/>
    <x v="3"/>
  </r>
  <r>
    <x v="267"/>
    <x v="267"/>
    <x v="222"/>
    <x v="0"/>
    <x v="68"/>
    <n v="-4000.07"/>
    <x v="3"/>
  </r>
  <r>
    <x v="267"/>
    <x v="267"/>
    <x v="222"/>
    <x v="6"/>
    <x v="24"/>
    <n v="13638"/>
    <x v="3"/>
  </r>
  <r>
    <x v="270"/>
    <x v="270"/>
    <x v="225"/>
    <x v="0"/>
    <x v="68"/>
    <n v="-4127.1400000000003"/>
    <x v="3"/>
  </r>
  <r>
    <x v="272"/>
    <x v="272"/>
    <x v="227"/>
    <x v="0"/>
    <x v="68"/>
    <n v="-4296.75"/>
    <x v="3"/>
  </r>
  <r>
    <x v="274"/>
    <x v="274"/>
    <x v="174"/>
    <x v="1"/>
    <x v="51"/>
    <n v="6945"/>
    <x v="3"/>
  </r>
  <r>
    <x v="275"/>
    <x v="275"/>
    <x v="229"/>
    <x v="6"/>
    <x v="23"/>
    <n v="6819"/>
    <x v="3"/>
  </r>
  <r>
    <x v="275"/>
    <x v="275"/>
    <x v="229"/>
    <x v="0"/>
    <x v="68"/>
    <n v="-4003.89"/>
    <x v="3"/>
  </r>
  <r>
    <x v="276"/>
    <x v="276"/>
    <x v="230"/>
    <x v="0"/>
    <x v="68"/>
    <n v="-3970.62"/>
    <x v="3"/>
  </r>
  <r>
    <x v="278"/>
    <x v="278"/>
    <x v="232"/>
    <x v="0"/>
    <x v="68"/>
    <n v="-3970.62"/>
    <x v="3"/>
  </r>
  <r>
    <x v="427"/>
    <x v="426"/>
    <x v="334"/>
    <x v="0"/>
    <x v="68"/>
    <n v="-3996.26"/>
    <x v="3"/>
  </r>
  <r>
    <x v="279"/>
    <x v="279"/>
    <x v="233"/>
    <x v="1"/>
    <x v="18"/>
    <n v="6945"/>
    <x v="3"/>
  </r>
  <r>
    <x v="279"/>
    <x v="279"/>
    <x v="233"/>
    <x v="0"/>
    <x v="68"/>
    <n v="-3991.35"/>
    <x v="3"/>
  </r>
  <r>
    <x v="281"/>
    <x v="281"/>
    <x v="234"/>
    <x v="0"/>
    <x v="9"/>
    <n v="-3644"/>
    <x v="3"/>
  </r>
  <r>
    <x v="281"/>
    <x v="281"/>
    <x v="234"/>
    <x v="0"/>
    <x v="68"/>
    <n v="-4030.61"/>
    <x v="3"/>
  </r>
  <r>
    <x v="283"/>
    <x v="283"/>
    <x v="235"/>
    <x v="1"/>
    <x v="51"/>
    <n v="6945"/>
    <x v="3"/>
  </r>
  <r>
    <x v="283"/>
    <x v="283"/>
    <x v="235"/>
    <x v="6"/>
    <x v="16"/>
    <n v="6819"/>
    <x v="3"/>
  </r>
  <r>
    <x v="284"/>
    <x v="284"/>
    <x v="236"/>
    <x v="1"/>
    <x v="51"/>
    <n v="6945"/>
    <x v="3"/>
  </r>
  <r>
    <x v="287"/>
    <x v="287"/>
    <x v="239"/>
    <x v="0"/>
    <x v="68"/>
    <n v="-4121.6899999999996"/>
    <x v="3"/>
  </r>
  <r>
    <x v="289"/>
    <x v="289"/>
    <x v="241"/>
    <x v="0"/>
    <x v="68"/>
    <n v="-4129.87"/>
    <x v="3"/>
  </r>
  <r>
    <x v="290"/>
    <x v="290"/>
    <x v="242"/>
    <x v="1"/>
    <x v="51"/>
    <n v="6945"/>
    <x v="3"/>
  </r>
  <r>
    <x v="291"/>
    <x v="291"/>
    <x v="243"/>
    <x v="0"/>
    <x v="68"/>
    <n v="-4127.1400000000003"/>
    <x v="3"/>
  </r>
  <r>
    <x v="292"/>
    <x v="292"/>
    <x v="244"/>
    <x v="0"/>
    <x v="68"/>
    <n v="-4128.78"/>
    <x v="3"/>
  </r>
  <r>
    <x v="294"/>
    <x v="294"/>
    <x v="246"/>
    <x v="0"/>
    <x v="68"/>
    <n v="-4709.59"/>
    <x v="3"/>
  </r>
  <r>
    <x v="295"/>
    <x v="295"/>
    <x v="247"/>
    <x v="0"/>
    <x v="68"/>
    <n v="-4742.32"/>
    <x v="3"/>
  </r>
  <r>
    <x v="296"/>
    <x v="296"/>
    <x v="248"/>
    <x v="0"/>
    <x v="68"/>
    <n v="-4514.8999999999996"/>
    <x v="3"/>
  </r>
  <r>
    <x v="299"/>
    <x v="299"/>
    <x v="250"/>
    <x v="0"/>
    <x v="68"/>
    <n v="-4286.9399999999996"/>
    <x v="3"/>
  </r>
  <r>
    <x v="300"/>
    <x v="300"/>
    <x v="251"/>
    <x v="1"/>
    <x v="51"/>
    <n v="6945"/>
    <x v="3"/>
  </r>
  <r>
    <x v="302"/>
    <x v="302"/>
    <x v="253"/>
    <x v="0"/>
    <x v="68"/>
    <n v="-4451.09"/>
    <x v="3"/>
  </r>
  <r>
    <x v="303"/>
    <x v="303"/>
    <x v="251"/>
    <x v="1"/>
    <x v="51"/>
    <n v="6945"/>
    <x v="3"/>
  </r>
  <r>
    <x v="304"/>
    <x v="304"/>
    <x v="78"/>
    <x v="0"/>
    <x v="68"/>
    <n v="-4351.83"/>
    <x v="3"/>
  </r>
  <r>
    <x v="307"/>
    <x v="307"/>
    <x v="206"/>
    <x v="0"/>
    <x v="68"/>
    <n v="-4286.9399999999996"/>
    <x v="3"/>
  </r>
  <r>
    <x v="308"/>
    <x v="308"/>
    <x v="72"/>
    <x v="0"/>
    <x v="68"/>
    <n v="-4446.7299999999996"/>
    <x v="3"/>
  </r>
  <r>
    <x v="308"/>
    <x v="308"/>
    <x v="72"/>
    <x v="1"/>
    <x v="51"/>
    <n v="6945"/>
    <x v="3"/>
  </r>
  <r>
    <x v="309"/>
    <x v="309"/>
    <x v="256"/>
    <x v="0"/>
    <x v="68"/>
    <n v="-4384.5600000000004"/>
    <x v="3"/>
  </r>
  <r>
    <x v="310"/>
    <x v="310"/>
    <x v="257"/>
    <x v="0"/>
    <x v="68"/>
    <n v="-4384.5600000000004"/>
    <x v="3"/>
  </r>
  <r>
    <x v="311"/>
    <x v="311"/>
    <x v="258"/>
    <x v="0"/>
    <x v="68"/>
    <n v="-4382.92"/>
    <x v="3"/>
  </r>
  <r>
    <x v="312"/>
    <x v="312"/>
    <x v="19"/>
    <x v="2"/>
    <x v="69"/>
    <n v="25624.880000000001"/>
    <x v="3"/>
  </r>
  <r>
    <x v="312"/>
    <x v="312"/>
    <x v="19"/>
    <x v="0"/>
    <x v="68"/>
    <n v="-4379.1000000000004"/>
    <x v="3"/>
  </r>
  <r>
    <x v="313"/>
    <x v="313"/>
    <x v="259"/>
    <x v="0"/>
    <x v="68"/>
    <n v="-4379.6499999999996"/>
    <x v="3"/>
  </r>
  <r>
    <x v="314"/>
    <x v="314"/>
    <x v="74"/>
    <x v="0"/>
    <x v="68"/>
    <n v="-4514.8999999999996"/>
    <x v="3"/>
  </r>
  <r>
    <x v="315"/>
    <x v="315"/>
    <x v="46"/>
    <x v="0"/>
    <x v="68"/>
    <n v="-4513.8100000000004"/>
    <x v="3"/>
  </r>
  <r>
    <x v="316"/>
    <x v="316"/>
    <x v="260"/>
    <x v="0"/>
    <x v="68"/>
    <n v="-4535.08"/>
    <x v="3"/>
  </r>
  <r>
    <x v="317"/>
    <x v="317"/>
    <x v="261"/>
    <x v="0"/>
    <x v="68"/>
    <n v="-4710.1400000000003"/>
    <x v="3"/>
  </r>
  <r>
    <x v="318"/>
    <x v="318"/>
    <x v="19"/>
    <x v="2"/>
    <x v="69"/>
    <n v="29737.919999999998"/>
    <x v="3"/>
  </r>
  <r>
    <x v="318"/>
    <x v="318"/>
    <x v="19"/>
    <x v="0"/>
    <x v="68"/>
    <n v="-4710.68"/>
    <x v="3"/>
  </r>
  <r>
    <x v="319"/>
    <x v="319"/>
    <x v="19"/>
    <x v="2"/>
    <x v="80"/>
    <n v="28063"/>
    <x v="3"/>
  </r>
  <r>
    <x v="319"/>
    <x v="319"/>
    <x v="19"/>
    <x v="0"/>
    <x v="68"/>
    <n v="-4708.5"/>
    <x v="3"/>
  </r>
  <r>
    <x v="321"/>
    <x v="321"/>
    <x v="263"/>
    <x v="0"/>
    <x v="68"/>
    <n v="-4286.9399999999996"/>
    <x v="3"/>
  </r>
  <r>
    <x v="322"/>
    <x v="322"/>
    <x v="27"/>
    <x v="0"/>
    <x v="68"/>
    <n v="-4273.8500000000004"/>
    <x v="3"/>
  </r>
  <r>
    <x v="436"/>
    <x v="435"/>
    <x v="337"/>
    <x v="0"/>
    <x v="68"/>
    <n v="-4286.9399999999996"/>
    <x v="3"/>
  </r>
  <r>
    <x v="325"/>
    <x v="325"/>
    <x v="265"/>
    <x v="0"/>
    <x v="68"/>
    <n v="-4273.8500000000004"/>
    <x v="3"/>
  </r>
  <r>
    <x v="329"/>
    <x v="329"/>
    <x v="267"/>
    <x v="1"/>
    <x v="51"/>
    <n v="6945"/>
    <x v="3"/>
  </r>
  <r>
    <x v="416"/>
    <x v="416"/>
    <x v="323"/>
    <x v="0"/>
    <x v="68"/>
    <n v="-4254.21"/>
    <x v="3"/>
  </r>
  <r>
    <x v="331"/>
    <x v="331"/>
    <x v="269"/>
    <x v="0"/>
    <x v="68"/>
    <n v="-4287.4799999999996"/>
    <x v="3"/>
  </r>
  <r>
    <x v="332"/>
    <x v="332"/>
    <x v="270"/>
    <x v="0"/>
    <x v="68"/>
    <n v="-4351.83"/>
    <x v="3"/>
  </r>
  <r>
    <x v="332"/>
    <x v="332"/>
    <x v="270"/>
    <x v="1"/>
    <x v="51"/>
    <n v="6945"/>
    <x v="3"/>
  </r>
  <r>
    <x v="333"/>
    <x v="333"/>
    <x v="182"/>
    <x v="0"/>
    <x v="68"/>
    <n v="-4449.45"/>
    <x v="3"/>
  </r>
  <r>
    <x v="428"/>
    <x v="427"/>
    <x v="330"/>
    <x v="0"/>
    <x v="68"/>
    <n v="-4449.45"/>
    <x v="3"/>
  </r>
  <r>
    <x v="429"/>
    <x v="428"/>
    <x v="335"/>
    <x v="0"/>
    <x v="68"/>
    <n v="-4352.38"/>
    <x v="3"/>
  </r>
  <r>
    <x v="334"/>
    <x v="334"/>
    <x v="271"/>
    <x v="0"/>
    <x v="68"/>
    <n v="-4352.38"/>
    <x v="3"/>
  </r>
  <r>
    <x v="336"/>
    <x v="336"/>
    <x v="273"/>
    <x v="0"/>
    <x v="68"/>
    <n v="-4351.83"/>
    <x v="3"/>
  </r>
  <r>
    <x v="336"/>
    <x v="336"/>
    <x v="273"/>
    <x v="6"/>
    <x v="23"/>
    <n v="6819"/>
    <x v="3"/>
  </r>
  <r>
    <x v="337"/>
    <x v="337"/>
    <x v="271"/>
    <x v="0"/>
    <x v="68"/>
    <n v="-4352.38"/>
    <x v="3"/>
  </r>
  <r>
    <x v="338"/>
    <x v="338"/>
    <x v="274"/>
    <x v="1"/>
    <x v="51"/>
    <n v="6945"/>
    <x v="3"/>
  </r>
  <r>
    <x v="339"/>
    <x v="339"/>
    <x v="324"/>
    <x v="0"/>
    <x v="68"/>
    <n v="-4614.16"/>
    <x v="3"/>
  </r>
  <r>
    <x v="343"/>
    <x v="436"/>
    <x v="276"/>
    <x v="7"/>
    <x v="81"/>
    <n v="-44303.1"/>
    <x v="3"/>
  </r>
  <r>
    <x v="343"/>
    <x v="436"/>
    <x v="276"/>
    <x v="0"/>
    <x v="68"/>
    <n v="-4644.7"/>
    <x v="3"/>
  </r>
  <r>
    <x v="343"/>
    <x v="436"/>
    <x v="276"/>
    <x v="1"/>
    <x v="51"/>
    <n v="6945"/>
    <x v="3"/>
  </r>
  <r>
    <x v="344"/>
    <x v="437"/>
    <x v="277"/>
    <x v="7"/>
    <x v="81"/>
    <n v="-49068.69"/>
    <x v="3"/>
  </r>
  <r>
    <x v="344"/>
    <x v="437"/>
    <x v="277"/>
    <x v="6"/>
    <x v="23"/>
    <n v="6819"/>
    <x v="3"/>
  </r>
  <r>
    <x v="344"/>
    <x v="437"/>
    <x v="277"/>
    <x v="1"/>
    <x v="1"/>
    <n v="3472.5"/>
    <x v="3"/>
  </r>
  <r>
    <x v="344"/>
    <x v="437"/>
    <x v="277"/>
    <x v="0"/>
    <x v="68"/>
    <n v="-4644.7"/>
    <x v="3"/>
  </r>
  <r>
    <x v="345"/>
    <x v="438"/>
    <x v="276"/>
    <x v="0"/>
    <x v="68"/>
    <n v="-4839.9399999999996"/>
    <x v="3"/>
  </r>
  <r>
    <x v="345"/>
    <x v="438"/>
    <x v="276"/>
    <x v="7"/>
    <x v="81"/>
    <n v="-52996.67"/>
    <x v="3"/>
  </r>
  <r>
    <x v="345"/>
    <x v="438"/>
    <x v="276"/>
    <x v="1"/>
    <x v="51"/>
    <n v="6945"/>
    <x v="3"/>
  </r>
  <r>
    <x v="346"/>
    <x v="346"/>
    <x v="278"/>
    <x v="2"/>
    <x v="76"/>
    <n v="8058.67"/>
    <x v="3"/>
  </r>
  <r>
    <x v="347"/>
    <x v="347"/>
    <x v="278"/>
    <x v="2"/>
    <x v="76"/>
    <n v="12194.67"/>
    <x v="3"/>
  </r>
  <r>
    <x v="348"/>
    <x v="348"/>
    <x v="278"/>
    <x v="2"/>
    <x v="76"/>
    <n v="11979.03"/>
    <x v="3"/>
  </r>
  <r>
    <x v="349"/>
    <x v="349"/>
    <x v="279"/>
    <x v="0"/>
    <x v="68"/>
    <n v="-4320.2"/>
    <x v="3"/>
  </r>
  <r>
    <x v="351"/>
    <x v="351"/>
    <x v="281"/>
    <x v="2"/>
    <x v="76"/>
    <n v="12880.93"/>
    <x v="3"/>
  </r>
  <r>
    <x v="352"/>
    <x v="352"/>
    <x v="281"/>
    <x v="2"/>
    <x v="76"/>
    <n v="13385.2"/>
    <x v="3"/>
  </r>
  <r>
    <x v="354"/>
    <x v="354"/>
    <x v="281"/>
    <x v="2"/>
    <x v="76"/>
    <n v="13464.03"/>
    <x v="3"/>
  </r>
  <r>
    <x v="355"/>
    <x v="355"/>
    <x v="281"/>
    <x v="2"/>
    <x v="76"/>
    <n v="10801.77"/>
    <x v="3"/>
  </r>
  <r>
    <x v="356"/>
    <x v="356"/>
    <x v="281"/>
    <x v="2"/>
    <x v="76"/>
    <n v="13644.2"/>
    <x v="3"/>
  </r>
  <r>
    <x v="357"/>
    <x v="357"/>
    <x v="281"/>
    <x v="2"/>
    <x v="76"/>
    <n v="10800.7"/>
    <x v="3"/>
  </r>
  <r>
    <x v="358"/>
    <x v="358"/>
    <x v="281"/>
    <x v="2"/>
    <x v="76"/>
    <n v="13823.87"/>
    <x v="3"/>
  </r>
  <r>
    <x v="359"/>
    <x v="359"/>
    <x v="281"/>
    <x v="2"/>
    <x v="76"/>
    <n v="14009.7"/>
    <x v="3"/>
  </r>
  <r>
    <x v="360"/>
    <x v="360"/>
    <x v="281"/>
    <x v="2"/>
    <x v="76"/>
    <n v="14644.63"/>
    <x v="3"/>
  </r>
  <r>
    <x v="361"/>
    <x v="361"/>
    <x v="283"/>
    <x v="0"/>
    <x v="68"/>
    <n v="-4584.71"/>
    <x v="3"/>
  </r>
  <r>
    <x v="361"/>
    <x v="361"/>
    <x v="283"/>
    <x v="5"/>
    <x v="1"/>
    <n v="-4145"/>
    <x v="3"/>
  </r>
  <r>
    <x v="362"/>
    <x v="362"/>
    <x v="283"/>
    <x v="4"/>
    <x v="6"/>
    <n v="1500"/>
    <x v="3"/>
  </r>
  <r>
    <x v="362"/>
    <x v="362"/>
    <x v="283"/>
    <x v="5"/>
    <x v="1"/>
    <n v="-4685"/>
    <x v="3"/>
  </r>
  <r>
    <x v="362"/>
    <x v="362"/>
    <x v="283"/>
    <x v="0"/>
    <x v="68"/>
    <n v="-5181.34"/>
    <x v="3"/>
  </r>
  <r>
    <x v="363"/>
    <x v="363"/>
    <x v="281"/>
    <x v="2"/>
    <x v="76"/>
    <n v="14851.57"/>
    <x v="3"/>
  </r>
  <r>
    <x v="365"/>
    <x v="365"/>
    <x v="285"/>
    <x v="0"/>
    <x v="68"/>
    <n v="-4611.97"/>
    <x v="3"/>
  </r>
  <r>
    <x v="366"/>
    <x v="366"/>
    <x v="279"/>
    <x v="0"/>
    <x v="68"/>
    <n v="-4615.79"/>
    <x v="3"/>
  </r>
  <r>
    <x v="367"/>
    <x v="367"/>
    <x v="281"/>
    <x v="2"/>
    <x v="76"/>
    <n v="17186.2"/>
    <x v="3"/>
  </r>
  <r>
    <x v="368"/>
    <x v="368"/>
    <x v="286"/>
    <x v="0"/>
    <x v="68"/>
    <n v="-4579.25"/>
    <x v="3"/>
  </r>
  <r>
    <x v="369"/>
    <x v="369"/>
    <x v="281"/>
    <x v="2"/>
    <x v="76"/>
    <n v="16765.53"/>
    <x v="3"/>
  </r>
  <r>
    <x v="370"/>
    <x v="370"/>
    <x v="281"/>
    <x v="2"/>
    <x v="76"/>
    <n v="14714.2"/>
    <x v="3"/>
  </r>
  <r>
    <x v="373"/>
    <x v="373"/>
    <x v="288"/>
    <x v="0"/>
    <x v="68"/>
    <n v="-4538.8900000000003"/>
    <x v="3"/>
  </r>
  <r>
    <x v="374"/>
    <x v="374"/>
    <x v="281"/>
    <x v="2"/>
    <x v="76"/>
    <n v="13371.6"/>
    <x v="3"/>
  </r>
  <r>
    <x v="378"/>
    <x v="378"/>
    <x v="281"/>
    <x v="2"/>
    <x v="76"/>
    <n v="14537.93"/>
    <x v="3"/>
  </r>
  <r>
    <x v="379"/>
    <x v="379"/>
    <x v="281"/>
    <x v="2"/>
    <x v="76"/>
    <n v="14389.9"/>
    <x v="3"/>
  </r>
  <r>
    <x v="419"/>
    <x v="419"/>
    <x v="327"/>
    <x v="6"/>
    <x v="75"/>
    <n v="27276"/>
    <x v="3"/>
  </r>
  <r>
    <x v="380"/>
    <x v="380"/>
    <x v="290"/>
    <x v="0"/>
    <x v="68"/>
    <n v="-4411.28"/>
    <x v="3"/>
  </r>
  <r>
    <x v="381"/>
    <x v="381"/>
    <x v="291"/>
    <x v="0"/>
    <x v="68"/>
    <n v="-4404.7299999999996"/>
    <x v="3"/>
  </r>
  <r>
    <x v="383"/>
    <x v="383"/>
    <x v="293"/>
    <x v="0"/>
    <x v="68"/>
    <n v="-4119.51"/>
    <x v="3"/>
  </r>
  <r>
    <x v="384"/>
    <x v="384"/>
    <x v="294"/>
    <x v="1"/>
    <x v="51"/>
    <n v="6945"/>
    <x v="3"/>
  </r>
  <r>
    <x v="385"/>
    <x v="385"/>
    <x v="295"/>
    <x v="6"/>
    <x v="23"/>
    <n v="6819"/>
    <x v="3"/>
  </r>
  <r>
    <x v="385"/>
    <x v="385"/>
    <x v="295"/>
    <x v="1"/>
    <x v="51"/>
    <n v="6945"/>
    <x v="3"/>
  </r>
  <r>
    <x v="385"/>
    <x v="385"/>
    <x v="295"/>
    <x v="6"/>
    <x v="23"/>
    <n v="6819"/>
    <x v="3"/>
  </r>
  <r>
    <x v="385"/>
    <x v="385"/>
    <x v="295"/>
    <x v="0"/>
    <x v="68"/>
    <n v="-5024.2700000000004"/>
    <x v="3"/>
  </r>
  <r>
    <x v="386"/>
    <x v="439"/>
    <x v="296"/>
    <x v="1"/>
    <x v="51"/>
    <n v="6945"/>
    <x v="3"/>
  </r>
  <r>
    <x v="387"/>
    <x v="387"/>
    <x v="297"/>
    <x v="0"/>
    <x v="68"/>
    <n v="-4120.05"/>
    <x v="3"/>
  </r>
  <r>
    <x v="388"/>
    <x v="388"/>
    <x v="298"/>
    <x v="0"/>
    <x v="68"/>
    <n v="-4122.78"/>
    <x v="3"/>
  </r>
  <r>
    <x v="0"/>
    <x v="0"/>
    <x v="0"/>
    <x v="0"/>
    <x v="68"/>
    <n v="-5277.29"/>
    <x v="4"/>
  </r>
  <r>
    <x v="1"/>
    <x v="1"/>
    <x v="0"/>
    <x v="0"/>
    <x v="68"/>
    <n v="-5284.55"/>
    <x v="4"/>
  </r>
  <r>
    <x v="2"/>
    <x v="2"/>
    <x v="1"/>
    <x v="0"/>
    <x v="68"/>
    <n v="-5303.32"/>
    <x v="4"/>
  </r>
  <r>
    <x v="3"/>
    <x v="3"/>
    <x v="2"/>
    <x v="0"/>
    <x v="68"/>
    <n v="-4981.2700000000004"/>
    <x v="4"/>
  </r>
  <r>
    <x v="4"/>
    <x v="4"/>
    <x v="2"/>
    <x v="0"/>
    <x v="68"/>
    <n v="-4985.51"/>
    <x v="4"/>
  </r>
  <r>
    <x v="5"/>
    <x v="5"/>
    <x v="3"/>
    <x v="0"/>
    <x v="68"/>
    <n v="-4948.58"/>
    <x v="4"/>
  </r>
  <r>
    <x v="7"/>
    <x v="7"/>
    <x v="5"/>
    <x v="0"/>
    <x v="68"/>
    <n v="-5358.41"/>
    <x v="4"/>
  </r>
  <r>
    <x v="8"/>
    <x v="8"/>
    <x v="6"/>
    <x v="6"/>
    <x v="23"/>
    <n v="7569.12"/>
    <x v="4"/>
  </r>
  <r>
    <x v="8"/>
    <x v="8"/>
    <x v="6"/>
    <x v="0"/>
    <x v="68"/>
    <n v="-5360.83"/>
    <x v="4"/>
  </r>
  <r>
    <x v="9"/>
    <x v="9"/>
    <x v="7"/>
    <x v="0"/>
    <x v="68"/>
    <n v="-5060.57"/>
    <x v="4"/>
  </r>
  <r>
    <x v="10"/>
    <x v="10"/>
    <x v="8"/>
    <x v="0"/>
    <x v="68"/>
    <n v="-5058.76"/>
    <x v="4"/>
  </r>
  <r>
    <x v="389"/>
    <x v="389"/>
    <x v="299"/>
    <x v="0"/>
    <x v="68"/>
    <n v="-4938.29"/>
    <x v="4"/>
  </r>
  <r>
    <x v="11"/>
    <x v="11"/>
    <x v="9"/>
    <x v="0"/>
    <x v="68"/>
    <n v="-5980.11"/>
    <x v="4"/>
  </r>
  <r>
    <x v="12"/>
    <x v="12"/>
    <x v="10"/>
    <x v="0"/>
    <x v="68"/>
    <n v="-5266.39"/>
    <x v="4"/>
  </r>
  <r>
    <x v="13"/>
    <x v="13"/>
    <x v="11"/>
    <x v="0"/>
    <x v="68"/>
    <n v="-5266.39"/>
    <x v="4"/>
  </r>
  <r>
    <x v="390"/>
    <x v="390"/>
    <x v="300"/>
    <x v="0"/>
    <x v="68"/>
    <n v="-5262.76"/>
    <x v="4"/>
  </r>
  <r>
    <x v="14"/>
    <x v="14"/>
    <x v="12"/>
    <x v="0"/>
    <x v="68"/>
    <n v="-5487.95"/>
    <x v="4"/>
  </r>
  <r>
    <x v="15"/>
    <x v="15"/>
    <x v="13"/>
    <x v="6"/>
    <x v="23"/>
    <n v="7569.12"/>
    <x v="4"/>
  </r>
  <r>
    <x v="16"/>
    <x v="16"/>
    <x v="14"/>
    <x v="0"/>
    <x v="68"/>
    <n v="-5172.5600000000004"/>
    <x v="4"/>
  </r>
  <r>
    <x v="17"/>
    <x v="17"/>
    <x v="15"/>
    <x v="0"/>
    <x v="68"/>
    <n v="-4868.07"/>
    <x v="4"/>
  </r>
  <r>
    <x v="17"/>
    <x v="17"/>
    <x v="15"/>
    <x v="6"/>
    <x v="23"/>
    <n v="7569.12"/>
    <x v="4"/>
  </r>
  <r>
    <x v="21"/>
    <x v="21"/>
    <x v="12"/>
    <x v="0"/>
    <x v="68"/>
    <n v="-5526.09"/>
    <x v="4"/>
  </r>
  <r>
    <x v="22"/>
    <x v="22"/>
    <x v="19"/>
    <x v="0"/>
    <x v="68"/>
    <n v="-5696.8"/>
    <x v="4"/>
  </r>
  <r>
    <x v="22"/>
    <x v="22"/>
    <x v="19"/>
    <x v="2"/>
    <x v="82"/>
    <n v="33851.03"/>
    <x v="4"/>
  </r>
  <r>
    <x v="23"/>
    <x v="23"/>
    <x v="328"/>
    <x v="0"/>
    <x v="68"/>
    <n v="-6067.28"/>
    <x v="4"/>
  </r>
  <r>
    <x v="23"/>
    <x v="23"/>
    <x v="328"/>
    <x v="4"/>
    <x v="83"/>
    <n v="12144"/>
    <x v="4"/>
  </r>
  <r>
    <x v="24"/>
    <x v="24"/>
    <x v="21"/>
    <x v="0"/>
    <x v="68"/>
    <n v="-5576.33"/>
    <x v="4"/>
  </r>
  <r>
    <x v="25"/>
    <x v="25"/>
    <x v="22"/>
    <x v="0"/>
    <x v="68"/>
    <n v="-5363.85"/>
    <x v="4"/>
  </r>
  <r>
    <x v="26"/>
    <x v="26"/>
    <x v="23"/>
    <x v="0"/>
    <x v="68"/>
    <n v="-5493.4"/>
    <x v="4"/>
  </r>
  <r>
    <x v="31"/>
    <x v="31"/>
    <x v="26"/>
    <x v="1"/>
    <x v="51"/>
    <n v="6945"/>
    <x v="4"/>
  </r>
  <r>
    <x v="31"/>
    <x v="31"/>
    <x v="26"/>
    <x v="0"/>
    <x v="68"/>
    <n v="-5371.72"/>
    <x v="4"/>
  </r>
  <r>
    <x v="35"/>
    <x v="35"/>
    <x v="29"/>
    <x v="0"/>
    <x v="0"/>
    <n v="-5293"/>
    <x v="4"/>
  </r>
  <r>
    <x v="35"/>
    <x v="35"/>
    <x v="29"/>
    <x v="6"/>
    <x v="24"/>
    <n v="15138.24"/>
    <x v="4"/>
  </r>
  <r>
    <x v="35"/>
    <x v="35"/>
    <x v="29"/>
    <x v="5"/>
    <x v="1"/>
    <n v="-4768"/>
    <x v="4"/>
  </r>
  <r>
    <x v="393"/>
    <x v="393"/>
    <x v="303"/>
    <x v="0"/>
    <x v="68"/>
    <n v="-5435.29"/>
    <x v="4"/>
  </r>
  <r>
    <x v="420"/>
    <x v="36"/>
    <x v="329"/>
    <x v="0"/>
    <x v="68"/>
    <n v="-5427.42"/>
    <x v="4"/>
  </r>
  <r>
    <x v="36"/>
    <x v="440"/>
    <x v="30"/>
    <x v="0"/>
    <x v="68"/>
    <n v="-5128.9799999999996"/>
    <x v="4"/>
  </r>
  <r>
    <x v="38"/>
    <x v="38"/>
    <x v="31"/>
    <x v="6"/>
    <x v="23"/>
    <n v="7569.12"/>
    <x v="4"/>
  </r>
  <r>
    <x v="39"/>
    <x v="39"/>
    <x v="32"/>
    <x v="6"/>
    <x v="23"/>
    <n v="7569.12"/>
    <x v="4"/>
  </r>
  <r>
    <x v="39"/>
    <x v="39"/>
    <x v="32"/>
    <x v="0"/>
    <x v="68"/>
    <n v="-5222.2"/>
    <x v="4"/>
  </r>
  <r>
    <x v="437"/>
    <x v="441"/>
    <x v="342"/>
    <x v="4"/>
    <x v="6"/>
    <n v="1500"/>
    <x v="4"/>
  </r>
  <r>
    <x v="40"/>
    <x v="40"/>
    <x v="33"/>
    <x v="0"/>
    <x v="68"/>
    <n v="-6552.17"/>
    <x v="4"/>
  </r>
  <r>
    <x v="41"/>
    <x v="41"/>
    <x v="34"/>
    <x v="0"/>
    <x v="68"/>
    <n v="-6573.36"/>
    <x v="4"/>
  </r>
  <r>
    <x v="42"/>
    <x v="42"/>
    <x v="34"/>
    <x v="0"/>
    <x v="68"/>
    <n v="-5535.78"/>
    <x v="4"/>
  </r>
  <r>
    <x v="43"/>
    <x v="43"/>
    <x v="35"/>
    <x v="5"/>
    <x v="1"/>
    <n v="-18782"/>
    <x v="4"/>
  </r>
  <r>
    <x v="43"/>
    <x v="43"/>
    <x v="35"/>
    <x v="1"/>
    <x v="51"/>
    <n v="6945"/>
    <x v="4"/>
  </r>
  <r>
    <x v="44"/>
    <x v="44"/>
    <x v="36"/>
    <x v="0"/>
    <x v="68"/>
    <n v="-5684.69"/>
    <x v="4"/>
  </r>
  <r>
    <x v="45"/>
    <x v="45"/>
    <x v="36"/>
    <x v="0"/>
    <x v="68"/>
    <n v="-5615.68"/>
    <x v="4"/>
  </r>
  <r>
    <x v="438"/>
    <x v="442"/>
    <x v="343"/>
    <x v="0"/>
    <x v="68"/>
    <n v="-5582.99"/>
    <x v="4"/>
  </r>
  <r>
    <x v="439"/>
    <x v="443"/>
    <x v="343"/>
    <x v="0"/>
    <x v="68"/>
    <n v="-5341.46"/>
    <x v="4"/>
  </r>
  <r>
    <x v="46"/>
    <x v="46"/>
    <x v="37"/>
    <x v="0"/>
    <x v="68"/>
    <n v="-5968"/>
    <x v="4"/>
  </r>
  <r>
    <x v="47"/>
    <x v="47"/>
    <x v="38"/>
    <x v="0"/>
    <x v="68"/>
    <n v="-6333.63"/>
    <x v="4"/>
  </r>
  <r>
    <x v="47"/>
    <x v="47"/>
    <x v="38"/>
    <x v="1"/>
    <x v="51"/>
    <n v="6945"/>
    <x v="4"/>
  </r>
  <r>
    <x v="48"/>
    <x v="48"/>
    <x v="33"/>
    <x v="0"/>
    <x v="68"/>
    <n v="-6185.32"/>
    <x v="4"/>
  </r>
  <r>
    <x v="49"/>
    <x v="49"/>
    <x v="39"/>
    <x v="1"/>
    <x v="51"/>
    <n v="6945"/>
    <x v="4"/>
  </r>
  <r>
    <x v="49"/>
    <x v="49"/>
    <x v="39"/>
    <x v="0"/>
    <x v="68"/>
    <n v="-5824.53"/>
    <x v="4"/>
  </r>
  <r>
    <x v="50"/>
    <x v="50"/>
    <x v="39"/>
    <x v="0"/>
    <x v="68"/>
    <n v="-5881.43"/>
    <x v="4"/>
  </r>
  <r>
    <x v="51"/>
    <x v="51"/>
    <x v="33"/>
    <x v="0"/>
    <x v="68"/>
    <n v="-5693.17"/>
    <x v="4"/>
  </r>
  <r>
    <x v="394"/>
    <x v="394"/>
    <x v="304"/>
    <x v="0"/>
    <x v="68"/>
    <n v="-6412.94"/>
    <x v="4"/>
  </r>
  <r>
    <x v="52"/>
    <x v="52"/>
    <x v="40"/>
    <x v="0"/>
    <x v="68"/>
    <n v="-5242.18"/>
    <x v="4"/>
  </r>
  <r>
    <x v="395"/>
    <x v="395"/>
    <x v="305"/>
    <x v="0"/>
    <x v="68"/>
    <n v="-6407.49"/>
    <x v="4"/>
  </r>
  <r>
    <x v="55"/>
    <x v="55"/>
    <x v="292"/>
    <x v="0"/>
    <x v="68"/>
    <n v="-4896.5200000000004"/>
    <x v="4"/>
  </r>
  <r>
    <x v="56"/>
    <x v="56"/>
    <x v="306"/>
    <x v="0"/>
    <x v="68"/>
    <n v="-5464.34"/>
    <x v="4"/>
  </r>
  <r>
    <x v="57"/>
    <x v="57"/>
    <x v="306"/>
    <x v="0"/>
    <x v="68"/>
    <n v="-5464.34"/>
    <x v="4"/>
  </r>
  <r>
    <x v="59"/>
    <x v="59"/>
    <x v="46"/>
    <x v="0"/>
    <x v="68"/>
    <n v="-5458.29"/>
    <x v="4"/>
  </r>
  <r>
    <x v="60"/>
    <x v="60"/>
    <x v="47"/>
    <x v="0"/>
    <x v="68"/>
    <n v="-5461.92"/>
    <x v="4"/>
  </r>
  <r>
    <x v="61"/>
    <x v="61"/>
    <x v="48"/>
    <x v="0"/>
    <x v="68"/>
    <n v="-5500.06"/>
    <x v="4"/>
  </r>
  <r>
    <x v="63"/>
    <x v="63"/>
    <x v="49"/>
    <x v="0"/>
    <x v="68"/>
    <n v="-5592.68"/>
    <x v="4"/>
  </r>
  <r>
    <x v="440"/>
    <x v="444"/>
    <x v="344"/>
    <x v="0"/>
    <x v="68"/>
    <n v="-5130.79"/>
    <x v="4"/>
  </r>
  <r>
    <x v="67"/>
    <x v="67"/>
    <x v="53"/>
    <x v="0"/>
    <x v="0"/>
    <n v="-5096"/>
    <x v="4"/>
  </r>
  <r>
    <x v="67"/>
    <x v="67"/>
    <x v="53"/>
    <x v="6"/>
    <x v="23"/>
    <n v="7569.12"/>
    <x v="4"/>
  </r>
  <r>
    <x v="68"/>
    <x v="68"/>
    <x v="54"/>
    <x v="0"/>
    <x v="68"/>
    <n v="-5416.52"/>
    <x v="4"/>
  </r>
  <r>
    <x v="71"/>
    <x v="71"/>
    <x v="56"/>
    <x v="0"/>
    <x v="68"/>
    <n v="-5191.33"/>
    <x v="4"/>
  </r>
  <r>
    <x v="72"/>
    <x v="72"/>
    <x v="57"/>
    <x v="0"/>
    <x v="68"/>
    <n v="-4823.2700000000004"/>
    <x v="4"/>
  </r>
  <r>
    <x v="74"/>
    <x v="74"/>
    <x v="59"/>
    <x v="0"/>
    <x v="68"/>
    <n v="-4892.8900000000003"/>
    <x v="4"/>
  </r>
  <r>
    <x v="76"/>
    <x v="76"/>
    <x v="61"/>
    <x v="0"/>
    <x v="68"/>
    <n v="-5182.8500000000004"/>
    <x v="4"/>
  </r>
  <r>
    <x v="78"/>
    <x v="78"/>
    <x v="19"/>
    <x v="2"/>
    <x v="82"/>
    <n v="29091.35"/>
    <x v="4"/>
  </r>
  <r>
    <x v="78"/>
    <x v="78"/>
    <x v="19"/>
    <x v="0"/>
    <x v="68"/>
    <n v="-5263.97"/>
    <x v="4"/>
  </r>
  <r>
    <x v="79"/>
    <x v="79"/>
    <x v="63"/>
    <x v="0"/>
    <x v="68"/>
    <n v="-5263.97"/>
    <x v="4"/>
  </r>
  <r>
    <x v="81"/>
    <x v="81"/>
    <x v="65"/>
    <x v="2"/>
    <x v="84"/>
    <n v="15007.35"/>
    <x v="4"/>
  </r>
  <r>
    <x v="81"/>
    <x v="81"/>
    <x v="65"/>
    <x v="3"/>
    <x v="85"/>
    <n v="20500"/>
    <x v="4"/>
  </r>
  <r>
    <x v="82"/>
    <x v="82"/>
    <x v="66"/>
    <x v="0"/>
    <x v="68"/>
    <n v="-4903.18"/>
    <x v="4"/>
  </r>
  <r>
    <x v="82"/>
    <x v="82"/>
    <x v="66"/>
    <x v="1"/>
    <x v="51"/>
    <n v="6945"/>
    <x v="4"/>
  </r>
  <r>
    <x v="423"/>
    <x v="422"/>
    <x v="331"/>
    <x v="0"/>
    <x v="68"/>
    <n v="-5263.97"/>
    <x v="4"/>
  </r>
  <r>
    <x v="85"/>
    <x v="85"/>
    <x v="338"/>
    <x v="0"/>
    <x v="68"/>
    <n v="-5263.97"/>
    <x v="4"/>
  </r>
  <r>
    <x v="86"/>
    <x v="86"/>
    <x v="70"/>
    <x v="0"/>
    <x v="68"/>
    <n v="-5263.97"/>
    <x v="4"/>
  </r>
  <r>
    <x v="87"/>
    <x v="87"/>
    <x v="71"/>
    <x v="0"/>
    <x v="68"/>
    <n v="-5263.97"/>
    <x v="4"/>
  </r>
  <r>
    <x v="88"/>
    <x v="88"/>
    <x v="72"/>
    <x v="0"/>
    <x v="68"/>
    <n v="-5267"/>
    <x v="4"/>
  </r>
  <r>
    <x v="88"/>
    <x v="88"/>
    <x v="72"/>
    <x v="1"/>
    <x v="51"/>
    <n v="6945"/>
    <x v="4"/>
  </r>
  <r>
    <x v="89"/>
    <x v="89"/>
    <x v="73"/>
    <x v="4"/>
    <x v="10"/>
    <n v="4500"/>
    <x v="4"/>
  </r>
  <r>
    <x v="89"/>
    <x v="89"/>
    <x v="73"/>
    <x v="0"/>
    <x v="0"/>
    <n v="-5264"/>
    <x v="4"/>
  </r>
  <r>
    <x v="90"/>
    <x v="90"/>
    <x v="74"/>
    <x v="0"/>
    <x v="68"/>
    <n v="-5267"/>
    <x v="4"/>
  </r>
  <r>
    <x v="91"/>
    <x v="91"/>
    <x v="70"/>
    <x v="0"/>
    <x v="68"/>
    <n v="-5259.73"/>
    <x v="4"/>
  </r>
  <r>
    <x v="92"/>
    <x v="92"/>
    <x v="75"/>
    <x v="0"/>
    <x v="68"/>
    <n v="-5148.95"/>
    <x v="4"/>
  </r>
  <r>
    <x v="93"/>
    <x v="93"/>
    <x v="76"/>
    <x v="0"/>
    <x v="68"/>
    <n v="-5147.74"/>
    <x v="4"/>
  </r>
  <r>
    <x v="94"/>
    <x v="94"/>
    <x v="77"/>
    <x v="0"/>
    <x v="68"/>
    <n v="-5083.57"/>
    <x v="4"/>
  </r>
  <r>
    <x v="95"/>
    <x v="95"/>
    <x v="78"/>
    <x v="0"/>
    <x v="68"/>
    <n v="-5191.93"/>
    <x v="4"/>
  </r>
  <r>
    <x v="96"/>
    <x v="96"/>
    <x v="79"/>
    <x v="0"/>
    <x v="68"/>
    <n v="-5553.33"/>
    <x v="4"/>
  </r>
  <r>
    <x v="97"/>
    <x v="97"/>
    <x v="80"/>
    <x v="0"/>
    <x v="68"/>
    <n v="-5481.29"/>
    <x v="4"/>
  </r>
  <r>
    <x v="98"/>
    <x v="98"/>
    <x v="81"/>
    <x v="0"/>
    <x v="68"/>
    <n v="-5300.9"/>
    <x v="4"/>
  </r>
  <r>
    <x v="400"/>
    <x v="400"/>
    <x v="310"/>
    <x v="0"/>
    <x v="68"/>
    <n v="-5224.0200000000004"/>
    <x v="4"/>
  </r>
  <r>
    <x v="104"/>
    <x v="104"/>
    <x v="69"/>
    <x v="0"/>
    <x v="68"/>
    <n v="-5039.99"/>
    <x v="4"/>
  </r>
  <r>
    <x v="106"/>
    <x v="106"/>
    <x v="86"/>
    <x v="0"/>
    <x v="68"/>
    <n v="-4840.83"/>
    <x v="4"/>
  </r>
  <r>
    <x v="441"/>
    <x v="445"/>
    <x v="87"/>
    <x v="5"/>
    <x v="1"/>
    <n v="-36599"/>
    <x v="4"/>
  </r>
  <r>
    <x v="111"/>
    <x v="111"/>
    <x v="88"/>
    <x v="0"/>
    <x v="68"/>
    <n v="-5232.49"/>
    <x v="4"/>
  </r>
  <r>
    <x v="112"/>
    <x v="112"/>
    <x v="89"/>
    <x v="0"/>
    <x v="68"/>
    <n v="-5122.32"/>
    <x v="4"/>
  </r>
  <r>
    <x v="112"/>
    <x v="112"/>
    <x v="89"/>
    <x v="7"/>
    <x v="1"/>
    <n v="-325"/>
    <x v="4"/>
  </r>
  <r>
    <x v="113"/>
    <x v="113"/>
    <x v="90"/>
    <x v="1"/>
    <x v="51"/>
    <n v="6945"/>
    <x v="4"/>
  </r>
  <r>
    <x v="113"/>
    <x v="113"/>
    <x v="90"/>
    <x v="0"/>
    <x v="68"/>
    <n v="-5119.8999999999996"/>
    <x v="4"/>
  </r>
  <r>
    <x v="115"/>
    <x v="115"/>
    <x v="19"/>
    <x v="2"/>
    <x v="82"/>
    <n v="26792.99"/>
    <x v="4"/>
  </r>
  <r>
    <x v="115"/>
    <x v="115"/>
    <x v="19"/>
    <x v="0"/>
    <x v="68"/>
    <n v="-5057.54"/>
    <x v="4"/>
  </r>
  <r>
    <x v="116"/>
    <x v="116"/>
    <x v="9"/>
    <x v="0"/>
    <x v="68"/>
    <n v="-5388.07"/>
    <x v="4"/>
  </r>
  <r>
    <x v="117"/>
    <x v="117"/>
    <x v="12"/>
    <x v="0"/>
    <x v="68"/>
    <n v="-5366.88"/>
    <x v="4"/>
  </r>
  <r>
    <x v="118"/>
    <x v="118"/>
    <x v="92"/>
    <x v="0"/>
    <x v="68"/>
    <n v="-5512.17"/>
    <x v="4"/>
  </r>
  <r>
    <x v="119"/>
    <x v="119"/>
    <x v="93"/>
    <x v="0"/>
    <x v="68"/>
    <n v="-5555.15"/>
    <x v="4"/>
  </r>
  <r>
    <x v="121"/>
    <x v="121"/>
    <x v="95"/>
    <x v="0"/>
    <x v="68"/>
    <n v="-5371.72"/>
    <x v="4"/>
  </r>
  <r>
    <x v="122"/>
    <x v="122"/>
    <x v="96"/>
    <x v="0"/>
    <x v="68"/>
    <n v="-5314.22"/>
    <x v="4"/>
  </r>
  <r>
    <x v="123"/>
    <x v="123"/>
    <x v="97"/>
    <x v="0"/>
    <x v="68"/>
    <n v="-5276.68"/>
    <x v="4"/>
  </r>
  <r>
    <x v="126"/>
    <x v="126"/>
    <x v="99"/>
    <x v="2"/>
    <x v="86"/>
    <n v="36666.67"/>
    <x v="4"/>
  </r>
  <r>
    <x v="127"/>
    <x v="127"/>
    <x v="100"/>
    <x v="0"/>
    <x v="68"/>
    <n v="-5319.06"/>
    <x v="4"/>
  </r>
  <r>
    <x v="403"/>
    <x v="403"/>
    <x v="313"/>
    <x v="6"/>
    <x v="23"/>
    <n v="7569.12"/>
    <x v="4"/>
  </r>
  <r>
    <x v="129"/>
    <x v="129"/>
    <x v="102"/>
    <x v="6"/>
    <x v="23"/>
    <n v="7569.12"/>
    <x v="4"/>
  </r>
  <r>
    <x v="129"/>
    <x v="129"/>
    <x v="102"/>
    <x v="0"/>
    <x v="68"/>
    <n v="-5020.01"/>
    <x v="4"/>
  </r>
  <r>
    <x v="132"/>
    <x v="132"/>
    <x v="103"/>
    <x v="0"/>
    <x v="0"/>
    <n v="-5264"/>
    <x v="4"/>
  </r>
  <r>
    <x v="132"/>
    <x v="132"/>
    <x v="103"/>
    <x v="6"/>
    <x v="23"/>
    <n v="7569.12"/>
    <x v="4"/>
  </r>
  <r>
    <x v="133"/>
    <x v="133"/>
    <x v="104"/>
    <x v="0"/>
    <x v="68"/>
    <n v="-5186.49"/>
    <x v="4"/>
  </r>
  <r>
    <x v="136"/>
    <x v="136"/>
    <x v="107"/>
    <x v="0"/>
    <x v="68"/>
    <n v="-5694.38"/>
    <x v="4"/>
  </r>
  <r>
    <x v="138"/>
    <x v="138"/>
    <x v="109"/>
    <x v="2"/>
    <x v="87"/>
    <n v="25368"/>
    <x v="4"/>
  </r>
  <r>
    <x v="140"/>
    <x v="140"/>
    <x v="111"/>
    <x v="0"/>
    <x v="68"/>
    <n v="-5410.47"/>
    <x v="4"/>
  </r>
  <r>
    <x v="141"/>
    <x v="141"/>
    <x v="112"/>
    <x v="0"/>
    <x v="68"/>
    <n v="-5481.29"/>
    <x v="4"/>
  </r>
  <r>
    <x v="142"/>
    <x v="142"/>
    <x v="113"/>
    <x v="0"/>
    <x v="68"/>
    <n v="-5374.75"/>
    <x v="4"/>
  </r>
  <r>
    <x v="433"/>
    <x v="432"/>
    <x v="339"/>
    <x v="0"/>
    <x v="68"/>
    <n v="-5914.73"/>
    <x v="4"/>
  </r>
  <r>
    <x v="147"/>
    <x v="147"/>
    <x v="116"/>
    <x v="0"/>
    <x v="68"/>
    <n v="-5300.29"/>
    <x v="4"/>
  </r>
  <r>
    <x v="148"/>
    <x v="148"/>
    <x v="117"/>
    <x v="0"/>
    <x v="68"/>
    <n v="-5299.69"/>
    <x v="4"/>
  </r>
  <r>
    <x v="148"/>
    <x v="148"/>
    <x v="117"/>
    <x v="4"/>
    <x v="10"/>
    <n v="4500"/>
    <x v="4"/>
  </r>
  <r>
    <x v="150"/>
    <x v="150"/>
    <x v="119"/>
    <x v="6"/>
    <x v="23"/>
    <n v="7569.12"/>
    <x v="4"/>
  </r>
  <r>
    <x v="151"/>
    <x v="151"/>
    <x v="120"/>
    <x v="0"/>
    <x v="68"/>
    <n v="-5229.47"/>
    <x v="4"/>
  </r>
  <r>
    <x v="152"/>
    <x v="152"/>
    <x v="121"/>
    <x v="0"/>
    <x v="68"/>
    <n v="-5122.92"/>
    <x v="4"/>
  </r>
  <r>
    <x v="153"/>
    <x v="153"/>
    <x v="122"/>
    <x v="0"/>
    <x v="68"/>
    <n v="-5119.8999999999996"/>
    <x v="4"/>
  </r>
  <r>
    <x v="155"/>
    <x v="155"/>
    <x v="124"/>
    <x v="0"/>
    <x v="68"/>
    <n v="-4372.8900000000003"/>
    <x v="4"/>
  </r>
  <r>
    <x v="155"/>
    <x v="155"/>
    <x v="124"/>
    <x v="1"/>
    <x v="51"/>
    <n v="6945"/>
    <x v="4"/>
  </r>
  <r>
    <x v="156"/>
    <x v="156"/>
    <x v="125"/>
    <x v="0"/>
    <x v="68"/>
    <n v="-4375.91"/>
    <x v="4"/>
  </r>
  <r>
    <x v="157"/>
    <x v="157"/>
    <x v="126"/>
    <x v="0"/>
    <x v="68"/>
    <n v="-4426.16"/>
    <x v="4"/>
  </r>
  <r>
    <x v="158"/>
    <x v="158"/>
    <x v="127"/>
    <x v="0"/>
    <x v="68"/>
    <n v="-4440.6899999999996"/>
    <x v="4"/>
  </r>
  <r>
    <x v="159"/>
    <x v="159"/>
    <x v="65"/>
    <x v="2"/>
    <x v="84"/>
    <n v="9082.19"/>
    <x v="4"/>
  </r>
  <r>
    <x v="160"/>
    <x v="160"/>
    <x v="128"/>
    <x v="0"/>
    <x v="68"/>
    <n v="-4426.16"/>
    <x v="4"/>
  </r>
  <r>
    <x v="162"/>
    <x v="162"/>
    <x v="130"/>
    <x v="0"/>
    <x v="68"/>
    <n v="-4456.43"/>
    <x v="4"/>
  </r>
  <r>
    <x v="404"/>
    <x v="404"/>
    <x v="314"/>
    <x v="0"/>
    <x v="68"/>
    <n v="-4556.92"/>
    <x v="4"/>
  </r>
  <r>
    <x v="164"/>
    <x v="164"/>
    <x v="132"/>
    <x v="1"/>
    <x v="51"/>
    <n v="6945"/>
    <x v="4"/>
  </r>
  <r>
    <x v="164"/>
    <x v="164"/>
    <x v="132"/>
    <x v="0"/>
    <x v="68"/>
    <n v="-4628.3500000000004"/>
    <x v="4"/>
  </r>
  <r>
    <x v="165"/>
    <x v="165"/>
    <x v="133"/>
    <x v="0"/>
    <x v="68"/>
    <n v="-4661.04"/>
    <x v="4"/>
  </r>
  <r>
    <x v="166"/>
    <x v="166"/>
    <x v="134"/>
    <x v="0"/>
    <x v="68"/>
    <n v="-4599.29"/>
    <x v="4"/>
  </r>
  <r>
    <x v="166"/>
    <x v="166"/>
    <x v="134"/>
    <x v="1"/>
    <x v="51"/>
    <n v="6945"/>
    <x v="4"/>
  </r>
  <r>
    <x v="167"/>
    <x v="167"/>
    <x v="135"/>
    <x v="1"/>
    <x v="5"/>
    <n v="6945"/>
    <x v="4"/>
  </r>
  <r>
    <x v="168"/>
    <x v="168"/>
    <x v="136"/>
    <x v="1"/>
    <x v="51"/>
    <n v="6945"/>
    <x v="4"/>
  </r>
  <r>
    <x v="169"/>
    <x v="169"/>
    <x v="111"/>
    <x v="0"/>
    <x v="68"/>
    <n v="-4507.88"/>
    <x v="4"/>
  </r>
  <r>
    <x v="170"/>
    <x v="170"/>
    <x v="137"/>
    <x v="1"/>
    <x v="51"/>
    <n v="6945"/>
    <x v="4"/>
  </r>
  <r>
    <x v="172"/>
    <x v="172"/>
    <x v="345"/>
    <x v="6"/>
    <x v="88"/>
    <n v="15138.24"/>
    <x v="4"/>
  </r>
  <r>
    <x v="172"/>
    <x v="172"/>
    <x v="345"/>
    <x v="1"/>
    <x v="51"/>
    <n v="6945"/>
    <x v="4"/>
  </r>
  <r>
    <x v="173"/>
    <x v="173"/>
    <x v="140"/>
    <x v="0"/>
    <x v="68"/>
    <n v="-4416.47"/>
    <x v="4"/>
  </r>
  <r>
    <x v="174"/>
    <x v="174"/>
    <x v="141"/>
    <x v="0"/>
    <x v="68"/>
    <n v="-4422.53"/>
    <x v="4"/>
  </r>
  <r>
    <x v="426"/>
    <x v="425"/>
    <x v="334"/>
    <x v="0"/>
    <x v="68"/>
    <n v="-4523.62"/>
    <x v="4"/>
  </r>
  <r>
    <x v="175"/>
    <x v="175"/>
    <x v="142"/>
    <x v="1"/>
    <x v="51"/>
    <n v="6945"/>
    <x v="4"/>
  </r>
  <r>
    <x v="175"/>
    <x v="175"/>
    <x v="142"/>
    <x v="0"/>
    <x v="68"/>
    <n v="-4541.78"/>
    <x v="4"/>
  </r>
  <r>
    <x v="176"/>
    <x v="176"/>
    <x v="143"/>
    <x v="0"/>
    <x v="68"/>
    <n v="-4443.71"/>
    <x v="4"/>
  </r>
  <r>
    <x v="177"/>
    <x v="177"/>
    <x v="144"/>
    <x v="0"/>
    <x v="68"/>
    <n v="-4566"/>
    <x v="4"/>
  </r>
  <r>
    <x v="178"/>
    <x v="178"/>
    <x v="72"/>
    <x v="1"/>
    <x v="51"/>
    <n v="6945"/>
    <x v="4"/>
  </r>
  <r>
    <x v="178"/>
    <x v="178"/>
    <x v="72"/>
    <x v="0"/>
    <x v="68"/>
    <n v="-4517.57"/>
    <x v="4"/>
  </r>
  <r>
    <x v="179"/>
    <x v="179"/>
    <x v="145"/>
    <x v="0"/>
    <x v="68"/>
    <n v="-4555.1000000000004"/>
    <x v="4"/>
  </r>
  <r>
    <x v="180"/>
    <x v="180"/>
    <x v="146"/>
    <x v="1"/>
    <x v="51"/>
    <n v="6945"/>
    <x v="4"/>
  </r>
  <r>
    <x v="182"/>
    <x v="182"/>
    <x v="148"/>
    <x v="0"/>
    <x v="68"/>
    <n v="-4590.21"/>
    <x v="4"/>
  </r>
  <r>
    <x v="183"/>
    <x v="183"/>
    <x v="149"/>
    <x v="0"/>
    <x v="68"/>
    <n v="-4586.58"/>
    <x v="4"/>
  </r>
  <r>
    <x v="184"/>
    <x v="184"/>
    <x v="150"/>
    <x v="0"/>
    <x v="68"/>
    <n v="-4557.5200000000004"/>
    <x v="4"/>
  </r>
  <r>
    <x v="185"/>
    <x v="185"/>
    <x v="151"/>
    <x v="0"/>
    <x v="68"/>
    <n v="-4510.3"/>
    <x v="4"/>
  </r>
  <r>
    <x v="186"/>
    <x v="186"/>
    <x v="152"/>
    <x v="0"/>
    <x v="68"/>
    <n v="-4483.67"/>
    <x v="4"/>
  </r>
  <r>
    <x v="187"/>
    <x v="187"/>
    <x v="153"/>
    <x v="0"/>
    <x v="68"/>
    <n v="-4474.59"/>
    <x v="4"/>
  </r>
  <r>
    <x v="190"/>
    <x v="190"/>
    <x v="156"/>
    <x v="0"/>
    <x v="68"/>
    <n v="-4518.17"/>
    <x v="4"/>
  </r>
  <r>
    <x v="191"/>
    <x v="191"/>
    <x v="157"/>
    <x v="0"/>
    <x v="68"/>
    <n v="-4464.3"/>
    <x v="4"/>
  </r>
  <r>
    <x v="192"/>
    <x v="192"/>
    <x v="158"/>
    <x v="0"/>
    <x v="68"/>
    <n v="-4497.59"/>
    <x v="4"/>
  </r>
  <r>
    <x v="405"/>
    <x v="405"/>
    <x v="315"/>
    <x v="0"/>
    <x v="68"/>
    <n v="-4478.82"/>
    <x v="4"/>
  </r>
  <r>
    <x v="406"/>
    <x v="406"/>
    <x v="316"/>
    <x v="6"/>
    <x v="23"/>
    <n v="7569.12"/>
    <x v="4"/>
  </r>
  <r>
    <x v="406"/>
    <x v="406"/>
    <x v="316"/>
    <x v="4"/>
    <x v="6"/>
    <n v="1500"/>
    <x v="4"/>
  </r>
  <r>
    <x v="406"/>
    <x v="406"/>
    <x v="316"/>
    <x v="1"/>
    <x v="51"/>
    <n v="6945"/>
    <x v="4"/>
  </r>
  <r>
    <x v="194"/>
    <x v="194"/>
    <x v="160"/>
    <x v="0"/>
    <x v="68"/>
    <n v="-4503.04"/>
    <x v="4"/>
  </r>
  <r>
    <x v="407"/>
    <x v="407"/>
    <x v="317"/>
    <x v="0"/>
    <x v="68"/>
    <n v="-4536.9399999999996"/>
    <x v="4"/>
  </r>
  <r>
    <x v="196"/>
    <x v="196"/>
    <x v="162"/>
    <x v="0"/>
    <x v="68"/>
    <n v="-4529.67"/>
    <x v="4"/>
  </r>
  <r>
    <x v="197"/>
    <x v="197"/>
    <x v="163"/>
    <x v="0"/>
    <x v="68"/>
    <n v="-4535.12"/>
    <x v="4"/>
  </r>
  <r>
    <x v="198"/>
    <x v="198"/>
    <x v="164"/>
    <x v="0"/>
    <x v="68"/>
    <n v="-4534.5200000000004"/>
    <x v="4"/>
  </r>
  <r>
    <x v="199"/>
    <x v="199"/>
    <x v="164"/>
    <x v="0"/>
    <x v="68"/>
    <n v="-4546.62"/>
    <x v="4"/>
  </r>
  <r>
    <x v="202"/>
    <x v="202"/>
    <x v="167"/>
    <x v="6"/>
    <x v="89"/>
    <n v="7569.12"/>
    <x v="4"/>
  </r>
  <r>
    <x v="202"/>
    <x v="202"/>
    <x v="167"/>
    <x v="0"/>
    <x v="68"/>
    <n v="-4499.41"/>
    <x v="4"/>
  </r>
  <r>
    <x v="202"/>
    <x v="202"/>
    <x v="167"/>
    <x v="1"/>
    <x v="51"/>
    <n v="6945"/>
    <x v="4"/>
  </r>
  <r>
    <x v="204"/>
    <x v="204"/>
    <x v="169"/>
    <x v="0"/>
    <x v="68"/>
    <n v="-4545.41"/>
    <x v="4"/>
  </r>
  <r>
    <x v="205"/>
    <x v="205"/>
    <x v="170"/>
    <x v="0"/>
    <x v="68"/>
    <n v="-4518.78"/>
    <x v="4"/>
  </r>
  <r>
    <x v="206"/>
    <x v="206"/>
    <x v="12"/>
    <x v="0"/>
    <x v="68"/>
    <n v="-4919.5200000000004"/>
    <x v="4"/>
  </r>
  <r>
    <x v="207"/>
    <x v="207"/>
    <x v="171"/>
    <x v="0"/>
    <x v="68"/>
    <n v="-4934.66"/>
    <x v="4"/>
  </r>
  <r>
    <x v="208"/>
    <x v="208"/>
    <x v="172"/>
    <x v="0"/>
    <x v="68"/>
    <n v="-4834.7700000000004"/>
    <x v="4"/>
  </r>
  <r>
    <x v="209"/>
    <x v="209"/>
    <x v="111"/>
    <x v="0"/>
    <x v="68"/>
    <n v="-4671.93"/>
    <x v="4"/>
  </r>
  <r>
    <x v="210"/>
    <x v="210"/>
    <x v="173"/>
    <x v="0"/>
    <x v="68"/>
    <n v="-4632.58"/>
    <x v="4"/>
  </r>
  <r>
    <x v="211"/>
    <x v="211"/>
    <x v="174"/>
    <x v="6"/>
    <x v="16"/>
    <n v="7569.12"/>
    <x v="4"/>
  </r>
  <r>
    <x v="211"/>
    <x v="211"/>
    <x v="174"/>
    <x v="1"/>
    <x v="51"/>
    <n v="6945"/>
    <x v="4"/>
  </r>
  <r>
    <x v="213"/>
    <x v="213"/>
    <x v="175"/>
    <x v="0"/>
    <x v="68"/>
    <n v="-4759.1000000000004"/>
    <x v="4"/>
  </r>
  <r>
    <x v="214"/>
    <x v="214"/>
    <x v="176"/>
    <x v="0"/>
    <x v="68"/>
    <n v="-4759.1000000000004"/>
    <x v="4"/>
  </r>
  <r>
    <x v="215"/>
    <x v="215"/>
    <x v="177"/>
    <x v="0"/>
    <x v="68"/>
    <n v="-4761.53"/>
    <x v="4"/>
  </r>
  <r>
    <x v="409"/>
    <x v="409"/>
    <x v="319"/>
    <x v="0"/>
    <x v="68"/>
    <n v="-4761.53"/>
    <x v="4"/>
  </r>
  <r>
    <x v="409"/>
    <x v="409"/>
    <x v="319"/>
    <x v="1"/>
    <x v="51"/>
    <n v="6945"/>
    <x v="4"/>
  </r>
  <r>
    <x v="218"/>
    <x v="218"/>
    <x v="180"/>
    <x v="6"/>
    <x v="90"/>
    <n v="7569.12"/>
    <x v="4"/>
  </r>
  <r>
    <x v="218"/>
    <x v="218"/>
    <x v="180"/>
    <x v="6"/>
    <x v="23"/>
    <n v="7569.12"/>
    <x v="4"/>
  </r>
  <r>
    <x v="218"/>
    <x v="218"/>
    <x v="180"/>
    <x v="0"/>
    <x v="68"/>
    <n v="-4759.71"/>
    <x v="4"/>
  </r>
  <r>
    <x v="218"/>
    <x v="218"/>
    <x v="180"/>
    <x v="1"/>
    <x v="51"/>
    <n v="6945"/>
    <x v="4"/>
  </r>
  <r>
    <x v="222"/>
    <x v="222"/>
    <x v="182"/>
    <x v="0"/>
    <x v="68"/>
    <n v="-4774.84"/>
    <x v="4"/>
  </r>
  <r>
    <x v="225"/>
    <x v="225"/>
    <x v="185"/>
    <x v="1"/>
    <x v="51"/>
    <n v="6945"/>
    <x v="4"/>
  </r>
  <r>
    <x v="226"/>
    <x v="226"/>
    <x v="186"/>
    <x v="0"/>
    <x v="68"/>
    <n v="-4797.8500000000004"/>
    <x v="4"/>
  </r>
  <r>
    <x v="227"/>
    <x v="227"/>
    <x v="187"/>
    <x v="1"/>
    <x v="51"/>
    <n v="6945"/>
    <x v="4"/>
  </r>
  <r>
    <x v="227"/>
    <x v="227"/>
    <x v="187"/>
    <x v="0"/>
    <x v="68"/>
    <n v="-4799.66"/>
    <x v="4"/>
  </r>
  <r>
    <x v="229"/>
    <x v="229"/>
    <x v="188"/>
    <x v="0"/>
    <x v="68"/>
    <n v="-4483.67"/>
    <x v="4"/>
  </r>
  <r>
    <x v="231"/>
    <x v="231"/>
    <x v="19"/>
    <x v="2"/>
    <x v="82"/>
    <n v="24920.240000000002"/>
    <x v="4"/>
  </r>
  <r>
    <x v="231"/>
    <x v="231"/>
    <x v="19"/>
    <x v="0"/>
    <x v="68"/>
    <n v="-4867.46"/>
    <x v="4"/>
  </r>
  <r>
    <x v="233"/>
    <x v="233"/>
    <x v="191"/>
    <x v="0"/>
    <x v="68"/>
    <n v="-4795.43"/>
    <x v="4"/>
  </r>
  <r>
    <x v="233"/>
    <x v="233"/>
    <x v="191"/>
    <x v="1"/>
    <x v="51"/>
    <n v="6945"/>
    <x v="4"/>
  </r>
  <r>
    <x v="235"/>
    <x v="235"/>
    <x v="193"/>
    <x v="0"/>
    <x v="68"/>
    <n v="-4794.21"/>
    <x v="4"/>
  </r>
  <r>
    <x v="434"/>
    <x v="433"/>
    <x v="340"/>
    <x v="1"/>
    <x v="51"/>
    <n v="6945"/>
    <x v="4"/>
  </r>
  <r>
    <x v="236"/>
    <x v="236"/>
    <x v="194"/>
    <x v="0"/>
    <x v="68"/>
    <n v="-5119.8999999999996"/>
    <x v="4"/>
  </r>
  <r>
    <x v="237"/>
    <x v="237"/>
    <x v="195"/>
    <x v="1"/>
    <x v="51"/>
    <n v="6945"/>
    <x v="4"/>
  </r>
  <r>
    <x v="410"/>
    <x v="410"/>
    <x v="320"/>
    <x v="0"/>
    <x v="68"/>
    <n v="-4758.5"/>
    <x v="4"/>
  </r>
  <r>
    <x v="238"/>
    <x v="238"/>
    <x v="196"/>
    <x v="1"/>
    <x v="51"/>
    <n v="6945"/>
    <x v="4"/>
  </r>
  <r>
    <x v="239"/>
    <x v="239"/>
    <x v="197"/>
    <x v="0"/>
    <x v="68"/>
    <n v="-4833.5600000000004"/>
    <x v="4"/>
  </r>
  <r>
    <x v="241"/>
    <x v="241"/>
    <x v="140"/>
    <x v="0"/>
    <x v="68"/>
    <n v="-4758.5"/>
    <x v="4"/>
  </r>
  <r>
    <x v="242"/>
    <x v="242"/>
    <x v="199"/>
    <x v="0"/>
    <x v="68"/>
    <n v="-4397.1000000000004"/>
    <x v="4"/>
  </r>
  <r>
    <x v="411"/>
    <x v="411"/>
    <x v="321"/>
    <x v="6"/>
    <x v="23"/>
    <n v="7569.12"/>
    <x v="4"/>
  </r>
  <r>
    <x v="245"/>
    <x v="245"/>
    <x v="202"/>
    <x v="0"/>
    <x v="68"/>
    <n v="-4757.8900000000003"/>
    <x v="4"/>
  </r>
  <r>
    <x v="246"/>
    <x v="246"/>
    <x v="203"/>
    <x v="0"/>
    <x v="68"/>
    <n v="-4758.5"/>
    <x v="4"/>
  </r>
  <r>
    <x v="248"/>
    <x v="248"/>
    <x v="205"/>
    <x v="1"/>
    <x v="51"/>
    <n v="6945"/>
    <x v="4"/>
  </r>
  <r>
    <x v="249"/>
    <x v="249"/>
    <x v="206"/>
    <x v="0"/>
    <x v="68"/>
    <n v="-4590.21"/>
    <x v="4"/>
  </r>
  <r>
    <x v="251"/>
    <x v="251"/>
    <x v="208"/>
    <x v="0"/>
    <x v="68"/>
    <n v="-4595.66"/>
    <x v="4"/>
  </r>
  <r>
    <x v="252"/>
    <x v="252"/>
    <x v="209"/>
    <x v="6"/>
    <x v="28"/>
    <n v="22707.360000000001"/>
    <x v="4"/>
  </r>
  <r>
    <x v="252"/>
    <x v="252"/>
    <x v="209"/>
    <x v="0"/>
    <x v="68"/>
    <n v="-4595.66"/>
    <x v="4"/>
  </r>
  <r>
    <x v="253"/>
    <x v="253"/>
    <x v="210"/>
    <x v="0"/>
    <x v="68"/>
    <n v="-4595.66"/>
    <x v="4"/>
  </r>
  <r>
    <x v="412"/>
    <x v="412"/>
    <x v="300"/>
    <x v="0"/>
    <x v="68"/>
    <n v="-4595.66"/>
    <x v="4"/>
  </r>
  <r>
    <x v="413"/>
    <x v="413"/>
    <x v="300"/>
    <x v="0"/>
    <x v="68"/>
    <n v="-4599.8999999999996"/>
    <x v="4"/>
  </r>
  <r>
    <x v="254"/>
    <x v="254"/>
    <x v="211"/>
    <x v="0"/>
    <x v="68"/>
    <n v="-4577.5"/>
    <x v="4"/>
  </r>
  <r>
    <x v="255"/>
    <x v="255"/>
    <x v="212"/>
    <x v="0"/>
    <x v="68"/>
    <n v="-4576.8900000000003"/>
    <x v="4"/>
  </r>
  <r>
    <x v="255"/>
    <x v="255"/>
    <x v="212"/>
    <x v="1"/>
    <x v="51"/>
    <n v="6945"/>
    <x v="4"/>
  </r>
  <r>
    <x v="258"/>
    <x v="258"/>
    <x v="213"/>
    <x v="6"/>
    <x v="23"/>
    <n v="7569.12"/>
    <x v="4"/>
  </r>
  <r>
    <x v="258"/>
    <x v="258"/>
    <x v="213"/>
    <x v="0"/>
    <x v="0"/>
    <n v="-4758"/>
    <x v="4"/>
  </r>
  <r>
    <x v="259"/>
    <x v="259"/>
    <x v="214"/>
    <x v="0"/>
    <x v="68"/>
    <n v="-4758.5"/>
    <x v="4"/>
  </r>
  <r>
    <x v="260"/>
    <x v="260"/>
    <x v="215"/>
    <x v="6"/>
    <x v="23"/>
    <n v="7569.12"/>
    <x v="4"/>
  </r>
  <r>
    <x v="260"/>
    <x v="260"/>
    <x v="215"/>
    <x v="0"/>
    <x v="68"/>
    <n v="-4760.32"/>
    <x v="4"/>
  </r>
  <r>
    <x v="262"/>
    <x v="262"/>
    <x v="217"/>
    <x v="0"/>
    <x v="68"/>
    <n v="-4434.63"/>
    <x v="4"/>
  </r>
  <r>
    <x v="264"/>
    <x v="264"/>
    <x v="219"/>
    <x v="0"/>
    <x v="68"/>
    <n v="-4436.45"/>
    <x v="4"/>
  </r>
  <r>
    <x v="265"/>
    <x v="265"/>
    <x v="220"/>
    <x v="0"/>
    <x v="68"/>
    <n v="-4427.97"/>
    <x v="4"/>
  </r>
  <r>
    <x v="266"/>
    <x v="266"/>
    <x v="221"/>
    <x v="0"/>
    <x v="68"/>
    <n v="-4478.22"/>
    <x v="4"/>
  </r>
  <r>
    <x v="267"/>
    <x v="267"/>
    <x v="222"/>
    <x v="0"/>
    <x v="68"/>
    <n v="-4440.08"/>
    <x v="4"/>
  </r>
  <r>
    <x v="270"/>
    <x v="270"/>
    <x v="225"/>
    <x v="0"/>
    <x v="68"/>
    <n v="-4581.13"/>
    <x v="4"/>
  </r>
  <r>
    <x v="272"/>
    <x v="272"/>
    <x v="227"/>
    <x v="0"/>
    <x v="68"/>
    <n v="-4769.3999999999996"/>
    <x v="4"/>
  </r>
  <r>
    <x v="274"/>
    <x v="274"/>
    <x v="174"/>
    <x v="1"/>
    <x v="51"/>
    <n v="6945"/>
    <x v="4"/>
  </r>
  <r>
    <x v="274"/>
    <x v="274"/>
    <x v="174"/>
    <x v="6"/>
    <x v="28"/>
    <n v="22707.360000000001"/>
    <x v="4"/>
  </r>
  <r>
    <x v="275"/>
    <x v="275"/>
    <x v="229"/>
    <x v="0"/>
    <x v="68"/>
    <n v="-4444.32"/>
    <x v="4"/>
  </r>
  <r>
    <x v="275"/>
    <x v="275"/>
    <x v="229"/>
    <x v="6"/>
    <x v="23"/>
    <n v="7569.12"/>
    <x v="4"/>
  </r>
  <r>
    <x v="276"/>
    <x v="276"/>
    <x v="230"/>
    <x v="0"/>
    <x v="68"/>
    <n v="-4407.3900000000003"/>
    <x v="4"/>
  </r>
  <r>
    <x v="278"/>
    <x v="278"/>
    <x v="232"/>
    <x v="0"/>
    <x v="68"/>
    <n v="-4407.3900000000003"/>
    <x v="4"/>
  </r>
  <r>
    <x v="427"/>
    <x v="426"/>
    <x v="346"/>
    <x v="0"/>
    <x v="68"/>
    <n v="-4435.84"/>
    <x v="4"/>
  </r>
  <r>
    <x v="279"/>
    <x v="279"/>
    <x v="233"/>
    <x v="0"/>
    <x v="68"/>
    <n v="-4430.3999999999996"/>
    <x v="4"/>
  </r>
  <r>
    <x v="281"/>
    <x v="281"/>
    <x v="234"/>
    <x v="0"/>
    <x v="68"/>
    <n v="-4473.9799999999996"/>
    <x v="4"/>
  </r>
  <r>
    <x v="283"/>
    <x v="283"/>
    <x v="235"/>
    <x v="6"/>
    <x v="16"/>
    <n v="7569.12"/>
    <x v="4"/>
  </r>
  <r>
    <x v="283"/>
    <x v="283"/>
    <x v="235"/>
    <x v="0"/>
    <x v="68"/>
    <n v="-4552.07"/>
    <x v="4"/>
  </r>
  <r>
    <x v="283"/>
    <x v="283"/>
    <x v="235"/>
    <x v="1"/>
    <x v="51"/>
    <n v="6945"/>
    <x v="4"/>
  </r>
  <r>
    <x v="284"/>
    <x v="284"/>
    <x v="236"/>
    <x v="1"/>
    <x v="51"/>
    <n v="6945"/>
    <x v="4"/>
  </r>
  <r>
    <x v="287"/>
    <x v="287"/>
    <x v="239"/>
    <x v="0"/>
    <x v="68"/>
    <n v="-4575.08"/>
    <x v="4"/>
  </r>
  <r>
    <x v="289"/>
    <x v="289"/>
    <x v="241"/>
    <x v="0"/>
    <x v="68"/>
    <n v="-4584.16"/>
    <x v="4"/>
  </r>
  <r>
    <x v="290"/>
    <x v="290"/>
    <x v="242"/>
    <x v="1"/>
    <x v="51"/>
    <n v="6945"/>
    <x v="4"/>
  </r>
  <r>
    <x v="290"/>
    <x v="290"/>
    <x v="242"/>
    <x v="0"/>
    <x v="68"/>
    <n v="-4585.37"/>
    <x v="4"/>
  </r>
  <r>
    <x v="291"/>
    <x v="291"/>
    <x v="243"/>
    <x v="0"/>
    <x v="68"/>
    <n v="-4581.13"/>
    <x v="4"/>
  </r>
  <r>
    <x v="414"/>
    <x v="414"/>
    <x v="347"/>
    <x v="0"/>
    <x v="0"/>
    <n v="-4573"/>
    <x v="4"/>
  </r>
  <r>
    <x v="292"/>
    <x v="292"/>
    <x v="244"/>
    <x v="0"/>
    <x v="68"/>
    <n v="-4582.95"/>
    <x v="4"/>
  </r>
  <r>
    <x v="294"/>
    <x v="294"/>
    <x v="246"/>
    <x v="0"/>
    <x v="68"/>
    <n v="-5227.6499999999996"/>
    <x v="4"/>
  </r>
  <r>
    <x v="295"/>
    <x v="295"/>
    <x v="247"/>
    <x v="0"/>
    <x v="68"/>
    <n v="-5263.97"/>
    <x v="4"/>
  </r>
  <r>
    <x v="296"/>
    <x v="296"/>
    <x v="248"/>
    <x v="0"/>
    <x v="68"/>
    <n v="-5011.54"/>
    <x v="4"/>
  </r>
  <r>
    <x v="299"/>
    <x v="299"/>
    <x v="250"/>
    <x v="0"/>
    <x v="68"/>
    <n v="-4758.5"/>
    <x v="4"/>
  </r>
  <r>
    <x v="300"/>
    <x v="300"/>
    <x v="251"/>
    <x v="1"/>
    <x v="51"/>
    <n v="6945"/>
    <x v="4"/>
  </r>
  <r>
    <x v="302"/>
    <x v="302"/>
    <x v="253"/>
    <x v="0"/>
    <x v="68"/>
    <n v="-4940.71"/>
    <x v="4"/>
  </r>
  <r>
    <x v="303"/>
    <x v="303"/>
    <x v="251"/>
    <x v="6"/>
    <x v="24"/>
    <n v="15138.24"/>
    <x v="4"/>
  </r>
  <r>
    <x v="303"/>
    <x v="303"/>
    <x v="251"/>
    <x v="1"/>
    <x v="51"/>
    <n v="6945"/>
    <x v="4"/>
  </r>
  <r>
    <x v="304"/>
    <x v="304"/>
    <x v="78"/>
    <x v="0"/>
    <x v="68"/>
    <n v="-4830.54"/>
    <x v="4"/>
  </r>
  <r>
    <x v="305"/>
    <x v="305"/>
    <x v="274"/>
    <x v="5"/>
    <x v="1"/>
    <n v="-795145"/>
    <x v="4"/>
  </r>
  <r>
    <x v="307"/>
    <x v="307"/>
    <x v="206"/>
    <x v="0"/>
    <x v="68"/>
    <n v="-4758.5"/>
    <x v="4"/>
  </r>
  <r>
    <x v="308"/>
    <x v="308"/>
    <x v="72"/>
    <x v="0"/>
    <x v="68"/>
    <n v="-4935.87"/>
    <x v="4"/>
  </r>
  <r>
    <x v="308"/>
    <x v="308"/>
    <x v="72"/>
    <x v="1"/>
    <x v="51"/>
    <n v="6945"/>
    <x v="4"/>
  </r>
  <r>
    <x v="309"/>
    <x v="309"/>
    <x v="256"/>
    <x v="0"/>
    <x v="0"/>
    <n v="-4866.8599999999997"/>
    <x v="4"/>
  </r>
  <r>
    <x v="310"/>
    <x v="310"/>
    <x v="257"/>
    <x v="0"/>
    <x v="68"/>
    <n v="-4866.8599999999997"/>
    <x v="4"/>
  </r>
  <r>
    <x v="311"/>
    <x v="311"/>
    <x v="258"/>
    <x v="0"/>
    <x v="68"/>
    <n v="-4865.04"/>
    <x v="4"/>
  </r>
  <r>
    <x v="312"/>
    <x v="312"/>
    <x v="19"/>
    <x v="2"/>
    <x v="82"/>
    <n v="25624.880000000001"/>
    <x v="4"/>
  </r>
  <r>
    <x v="312"/>
    <x v="312"/>
    <x v="19"/>
    <x v="0"/>
    <x v="68"/>
    <n v="-4860.8"/>
    <x v="4"/>
  </r>
  <r>
    <x v="313"/>
    <x v="313"/>
    <x v="259"/>
    <x v="0"/>
    <x v="68"/>
    <n v="-4861.41"/>
    <x v="4"/>
  </r>
  <r>
    <x v="314"/>
    <x v="314"/>
    <x v="74"/>
    <x v="0"/>
    <x v="68"/>
    <n v="-5011.54"/>
    <x v="4"/>
  </r>
  <r>
    <x v="315"/>
    <x v="315"/>
    <x v="46"/>
    <x v="0"/>
    <x v="68"/>
    <n v="-5010.33"/>
    <x v="4"/>
  </r>
  <r>
    <x v="316"/>
    <x v="316"/>
    <x v="260"/>
    <x v="0"/>
    <x v="68"/>
    <n v="-5033.9399999999996"/>
    <x v="4"/>
  </r>
  <r>
    <x v="317"/>
    <x v="317"/>
    <x v="261"/>
    <x v="0"/>
    <x v="68"/>
    <n v="-5228.25"/>
    <x v="4"/>
  </r>
  <r>
    <x v="318"/>
    <x v="318"/>
    <x v="19"/>
    <x v="2"/>
    <x v="82"/>
    <n v="29737.919999999998"/>
    <x v="4"/>
  </r>
  <r>
    <x v="318"/>
    <x v="318"/>
    <x v="19"/>
    <x v="0"/>
    <x v="68"/>
    <n v="-5228.8599999999997"/>
    <x v="4"/>
  </r>
  <r>
    <x v="319"/>
    <x v="319"/>
    <x v="19"/>
    <x v="2"/>
    <x v="91"/>
    <n v="28063"/>
    <x v="4"/>
  </r>
  <r>
    <x v="319"/>
    <x v="319"/>
    <x v="19"/>
    <x v="0"/>
    <x v="68"/>
    <n v="-5226.4399999999996"/>
    <x v="4"/>
  </r>
  <r>
    <x v="415"/>
    <x v="415"/>
    <x v="322"/>
    <x v="4"/>
    <x v="92"/>
    <n v="24287.99"/>
    <x v="4"/>
  </r>
  <r>
    <x v="415"/>
    <x v="415"/>
    <x v="322"/>
    <x v="4"/>
    <x v="93"/>
    <n v="33395.99"/>
    <x v="4"/>
  </r>
  <r>
    <x v="321"/>
    <x v="321"/>
    <x v="263"/>
    <x v="0"/>
    <x v="68"/>
    <n v="-4758.5"/>
    <x v="4"/>
  </r>
  <r>
    <x v="323"/>
    <x v="323"/>
    <x v="264"/>
    <x v="0"/>
    <x v="68"/>
    <n v="-4625.32"/>
    <x v="4"/>
  </r>
  <r>
    <x v="324"/>
    <x v="324"/>
    <x v="264"/>
    <x v="0"/>
    <x v="68"/>
    <n v="-4665.2700000000004"/>
    <x v="4"/>
  </r>
  <r>
    <x v="325"/>
    <x v="325"/>
    <x v="265"/>
    <x v="0"/>
    <x v="68"/>
    <n v="-4743.97"/>
    <x v="4"/>
  </r>
  <r>
    <x v="326"/>
    <x v="326"/>
    <x v="266"/>
    <x v="6"/>
    <x v="23"/>
    <n v="7569.12"/>
    <x v="4"/>
  </r>
  <r>
    <x v="329"/>
    <x v="329"/>
    <x v="267"/>
    <x v="1"/>
    <x v="51"/>
    <n v="6945"/>
    <x v="4"/>
  </r>
  <r>
    <x v="331"/>
    <x v="331"/>
    <x v="269"/>
    <x v="0"/>
    <x v="68"/>
    <n v="-4759.1000000000004"/>
    <x v="4"/>
  </r>
  <r>
    <x v="442"/>
    <x v="446"/>
    <x v="87"/>
    <x v="6"/>
    <x v="23"/>
    <n v="7569.12"/>
    <x v="4"/>
  </r>
  <r>
    <x v="332"/>
    <x v="332"/>
    <x v="270"/>
    <x v="1"/>
    <x v="51"/>
    <n v="6945"/>
    <x v="4"/>
  </r>
  <r>
    <x v="333"/>
    <x v="333"/>
    <x v="182"/>
    <x v="0"/>
    <x v="68"/>
    <n v="-4938.8900000000003"/>
    <x v="4"/>
  </r>
  <r>
    <x v="334"/>
    <x v="334"/>
    <x v="271"/>
    <x v="0"/>
    <x v="68"/>
    <n v="-4831.1400000000003"/>
    <x v="4"/>
  </r>
  <r>
    <x v="336"/>
    <x v="336"/>
    <x v="273"/>
    <x v="5"/>
    <x v="1"/>
    <n v="-6819"/>
    <x v="4"/>
  </r>
  <r>
    <x v="336"/>
    <x v="336"/>
    <x v="273"/>
    <x v="0"/>
    <x v="68"/>
    <n v="-4830.54"/>
    <x v="4"/>
  </r>
  <r>
    <x v="337"/>
    <x v="337"/>
    <x v="271"/>
    <x v="0"/>
    <x v="68"/>
    <n v="-4831.1400000000003"/>
    <x v="4"/>
  </r>
  <r>
    <x v="430"/>
    <x v="429"/>
    <x v="336"/>
    <x v="0"/>
    <x v="68"/>
    <n v="-5592.07"/>
    <x v="4"/>
  </r>
  <r>
    <x v="338"/>
    <x v="338"/>
    <x v="274"/>
    <x v="1"/>
    <x v="51"/>
    <n v="6945"/>
    <x v="4"/>
  </r>
  <r>
    <x v="339"/>
    <x v="339"/>
    <x v="324"/>
    <x v="0"/>
    <x v="68"/>
    <n v="-5121.71"/>
    <x v="4"/>
  </r>
  <r>
    <x v="341"/>
    <x v="341"/>
    <x v="95"/>
    <x v="0"/>
    <x v="68"/>
    <n v="-5156.22"/>
    <x v="4"/>
  </r>
  <r>
    <x v="342"/>
    <x v="342"/>
    <x v="95"/>
    <x v="0"/>
    <x v="68"/>
    <n v="-5156.22"/>
    <x v="4"/>
  </r>
  <r>
    <x v="343"/>
    <x v="436"/>
    <x v="276"/>
    <x v="1"/>
    <x v="51"/>
    <n v="6945"/>
    <x v="4"/>
  </r>
  <r>
    <x v="343"/>
    <x v="436"/>
    <x v="276"/>
    <x v="6"/>
    <x v="16"/>
    <n v="7569.12"/>
    <x v="4"/>
  </r>
  <r>
    <x v="343"/>
    <x v="436"/>
    <x v="276"/>
    <x v="0"/>
    <x v="68"/>
    <n v="-5155.6099999999997"/>
    <x v="4"/>
  </r>
  <r>
    <x v="344"/>
    <x v="437"/>
    <x v="277"/>
    <x v="1"/>
    <x v="1"/>
    <n v="3472.5"/>
    <x v="4"/>
  </r>
  <r>
    <x v="344"/>
    <x v="437"/>
    <x v="277"/>
    <x v="0"/>
    <x v="68"/>
    <n v="-5155.6099999999997"/>
    <x v="4"/>
  </r>
  <r>
    <x v="345"/>
    <x v="438"/>
    <x v="276"/>
    <x v="1"/>
    <x v="51"/>
    <n v="6945"/>
    <x v="4"/>
  </r>
  <r>
    <x v="346"/>
    <x v="346"/>
    <x v="278"/>
    <x v="2"/>
    <x v="87"/>
    <n v="8058.67"/>
    <x v="4"/>
  </r>
  <r>
    <x v="347"/>
    <x v="347"/>
    <x v="278"/>
    <x v="2"/>
    <x v="87"/>
    <n v="12194.67"/>
    <x v="4"/>
  </r>
  <r>
    <x v="348"/>
    <x v="348"/>
    <x v="278"/>
    <x v="2"/>
    <x v="87"/>
    <n v="11979.03"/>
    <x v="4"/>
  </r>
  <r>
    <x v="349"/>
    <x v="349"/>
    <x v="279"/>
    <x v="0"/>
    <x v="68"/>
    <n v="-4795.43"/>
    <x v="4"/>
  </r>
  <r>
    <x v="350"/>
    <x v="350"/>
    <x v="280"/>
    <x v="6"/>
    <x v="23"/>
    <n v="7569.12"/>
    <x v="4"/>
  </r>
  <r>
    <x v="351"/>
    <x v="351"/>
    <x v="281"/>
    <x v="2"/>
    <x v="87"/>
    <n v="12880.93"/>
    <x v="4"/>
  </r>
  <r>
    <x v="352"/>
    <x v="352"/>
    <x v="281"/>
    <x v="2"/>
    <x v="87"/>
    <n v="13385.2"/>
    <x v="4"/>
  </r>
  <r>
    <x v="354"/>
    <x v="354"/>
    <x v="281"/>
    <x v="2"/>
    <x v="87"/>
    <n v="13464.03"/>
    <x v="4"/>
  </r>
  <r>
    <x v="355"/>
    <x v="355"/>
    <x v="281"/>
    <x v="2"/>
    <x v="87"/>
    <n v="10801.77"/>
    <x v="4"/>
  </r>
  <r>
    <x v="356"/>
    <x v="356"/>
    <x v="281"/>
    <x v="2"/>
    <x v="87"/>
    <n v="13644.2"/>
    <x v="4"/>
  </r>
  <r>
    <x v="357"/>
    <x v="357"/>
    <x v="281"/>
    <x v="2"/>
    <x v="87"/>
    <n v="10800.7"/>
    <x v="4"/>
  </r>
  <r>
    <x v="358"/>
    <x v="358"/>
    <x v="281"/>
    <x v="2"/>
    <x v="87"/>
    <n v="13823.87"/>
    <x v="4"/>
  </r>
  <r>
    <x v="359"/>
    <x v="359"/>
    <x v="281"/>
    <x v="2"/>
    <x v="87"/>
    <n v="14009.7"/>
    <x v="4"/>
  </r>
  <r>
    <x v="360"/>
    <x v="360"/>
    <x v="281"/>
    <x v="2"/>
    <x v="87"/>
    <n v="14644.63"/>
    <x v="4"/>
  </r>
  <r>
    <x v="361"/>
    <x v="361"/>
    <x v="283"/>
    <x v="0"/>
    <x v="68"/>
    <n v="-5089.0200000000004"/>
    <x v="4"/>
  </r>
  <r>
    <x v="362"/>
    <x v="362"/>
    <x v="283"/>
    <x v="0"/>
    <x v="68"/>
    <n v="-5751.28"/>
    <x v="4"/>
  </r>
  <r>
    <x v="363"/>
    <x v="363"/>
    <x v="281"/>
    <x v="2"/>
    <x v="87"/>
    <n v="14851.57"/>
    <x v="4"/>
  </r>
  <r>
    <x v="366"/>
    <x v="366"/>
    <x v="279"/>
    <x v="0"/>
    <x v="68"/>
    <n v="-5123.53"/>
    <x v="4"/>
  </r>
  <r>
    <x v="367"/>
    <x v="367"/>
    <x v="281"/>
    <x v="2"/>
    <x v="87"/>
    <n v="17186.2"/>
    <x v="4"/>
  </r>
  <r>
    <x v="368"/>
    <x v="368"/>
    <x v="286"/>
    <x v="0"/>
    <x v="68"/>
    <n v="-5082.97"/>
    <x v="4"/>
  </r>
  <r>
    <x v="369"/>
    <x v="369"/>
    <x v="281"/>
    <x v="2"/>
    <x v="87"/>
    <n v="16765.53"/>
    <x v="4"/>
  </r>
  <r>
    <x v="370"/>
    <x v="370"/>
    <x v="281"/>
    <x v="2"/>
    <x v="87"/>
    <n v="14714.2"/>
    <x v="4"/>
  </r>
  <r>
    <x v="372"/>
    <x v="372"/>
    <x v="287"/>
    <x v="0"/>
    <x v="68"/>
    <n v="-5086"/>
    <x v="4"/>
  </r>
  <r>
    <x v="373"/>
    <x v="373"/>
    <x v="288"/>
    <x v="0"/>
    <x v="68"/>
    <n v="-5038.17"/>
    <x v="4"/>
  </r>
  <r>
    <x v="374"/>
    <x v="374"/>
    <x v="281"/>
    <x v="2"/>
    <x v="87"/>
    <n v="13371.6"/>
    <x v="4"/>
  </r>
  <r>
    <x v="375"/>
    <x v="375"/>
    <x v="287"/>
    <x v="0"/>
    <x v="68"/>
    <n v="-5086.6000000000004"/>
    <x v="4"/>
  </r>
  <r>
    <x v="376"/>
    <x v="376"/>
    <x v="287"/>
    <x v="0"/>
    <x v="68"/>
    <n v="-5098.71"/>
    <x v="4"/>
  </r>
  <r>
    <x v="378"/>
    <x v="378"/>
    <x v="281"/>
    <x v="2"/>
    <x v="87"/>
    <n v="14537.93"/>
    <x v="4"/>
  </r>
  <r>
    <x v="379"/>
    <x v="379"/>
    <x v="281"/>
    <x v="2"/>
    <x v="87"/>
    <n v="14389.9"/>
    <x v="4"/>
  </r>
  <r>
    <x v="419"/>
    <x v="419"/>
    <x v="327"/>
    <x v="6"/>
    <x v="94"/>
    <n v="75691.199999999997"/>
    <x v="4"/>
  </r>
  <r>
    <x v="380"/>
    <x v="380"/>
    <x v="290"/>
    <x v="0"/>
    <x v="68"/>
    <n v="-4896.5200000000004"/>
    <x v="4"/>
  </r>
  <r>
    <x v="381"/>
    <x v="381"/>
    <x v="291"/>
    <x v="0"/>
    <x v="68"/>
    <n v="-4889.26"/>
    <x v="4"/>
  </r>
  <r>
    <x v="383"/>
    <x v="383"/>
    <x v="293"/>
    <x v="0"/>
    <x v="68"/>
    <n v="-4572.6499999999996"/>
    <x v="4"/>
  </r>
  <r>
    <x v="384"/>
    <x v="384"/>
    <x v="294"/>
    <x v="1"/>
    <x v="51"/>
    <n v="6945"/>
    <x v="4"/>
  </r>
  <r>
    <x v="385"/>
    <x v="385"/>
    <x v="295"/>
    <x v="0"/>
    <x v="68"/>
    <n v="-5576.94"/>
    <x v="4"/>
  </r>
  <r>
    <x v="385"/>
    <x v="385"/>
    <x v="295"/>
    <x v="6"/>
    <x v="24"/>
    <n v="15138.24"/>
    <x v="4"/>
  </r>
  <r>
    <x v="385"/>
    <x v="385"/>
    <x v="295"/>
    <x v="1"/>
    <x v="51"/>
    <n v="6945"/>
    <x v="4"/>
  </r>
  <r>
    <x v="386"/>
    <x v="439"/>
    <x v="296"/>
    <x v="1"/>
    <x v="51"/>
    <n v="6945"/>
    <x v="4"/>
  </r>
  <r>
    <x v="387"/>
    <x v="387"/>
    <x v="297"/>
    <x v="0"/>
    <x v="68"/>
    <n v="-4573.26"/>
    <x v="4"/>
  </r>
  <r>
    <x v="388"/>
    <x v="388"/>
    <x v="298"/>
    <x v="0"/>
    <x v="68"/>
    <n v="-4576.29"/>
    <x v="4"/>
  </r>
  <r>
    <x v="0"/>
    <x v="0"/>
    <x v="0"/>
    <x v="0"/>
    <x v="68"/>
    <n v="-5258.78"/>
    <x v="5"/>
  </r>
  <r>
    <x v="1"/>
    <x v="1"/>
    <x v="0"/>
    <x v="0"/>
    <x v="68"/>
    <n v="-5266.02"/>
    <x v="5"/>
  </r>
  <r>
    <x v="2"/>
    <x v="2"/>
    <x v="1"/>
    <x v="0"/>
    <x v="68"/>
    <n v="-5284.72"/>
    <x v="5"/>
  </r>
  <r>
    <x v="3"/>
    <x v="3"/>
    <x v="2"/>
    <x v="0"/>
    <x v="68"/>
    <n v="-4963.8"/>
    <x v="5"/>
  </r>
  <r>
    <x v="4"/>
    <x v="4"/>
    <x v="2"/>
    <x v="0"/>
    <x v="68"/>
    <n v="-4968.0200000000004"/>
    <x v="5"/>
  </r>
  <r>
    <x v="5"/>
    <x v="5"/>
    <x v="3"/>
    <x v="0"/>
    <x v="68"/>
    <n v="-4931.22"/>
    <x v="5"/>
  </r>
  <r>
    <x v="7"/>
    <x v="7"/>
    <x v="5"/>
    <x v="0"/>
    <x v="68"/>
    <n v="-5339.61"/>
    <x v="5"/>
  </r>
  <r>
    <x v="8"/>
    <x v="8"/>
    <x v="6"/>
    <x v="0"/>
    <x v="68"/>
    <n v="-5342.03"/>
    <x v="5"/>
  </r>
  <r>
    <x v="9"/>
    <x v="9"/>
    <x v="7"/>
    <x v="0"/>
    <x v="68"/>
    <n v="-5042.82"/>
    <x v="5"/>
  </r>
  <r>
    <x v="10"/>
    <x v="10"/>
    <x v="8"/>
    <x v="0"/>
    <x v="68"/>
    <n v="-5041.01"/>
    <x v="5"/>
  </r>
  <r>
    <x v="389"/>
    <x v="389"/>
    <x v="299"/>
    <x v="0"/>
    <x v="68"/>
    <n v="-4920.97"/>
    <x v="5"/>
  </r>
  <r>
    <x v="11"/>
    <x v="11"/>
    <x v="9"/>
    <x v="0"/>
    <x v="68"/>
    <n v="-5959.13"/>
    <x v="5"/>
  </r>
  <r>
    <x v="13"/>
    <x v="13"/>
    <x v="11"/>
    <x v="0"/>
    <x v="68"/>
    <n v="-5247.92"/>
    <x v="5"/>
  </r>
  <r>
    <x v="390"/>
    <x v="390"/>
    <x v="300"/>
    <x v="0"/>
    <x v="68"/>
    <n v="-5244.3"/>
    <x v="5"/>
  </r>
  <r>
    <x v="14"/>
    <x v="14"/>
    <x v="12"/>
    <x v="0"/>
    <x v="68"/>
    <n v="-5468.7"/>
    <x v="5"/>
  </r>
  <r>
    <x v="15"/>
    <x v="15"/>
    <x v="13"/>
    <x v="0"/>
    <x v="68"/>
    <n v="-5333.58"/>
    <x v="5"/>
  </r>
  <r>
    <x v="16"/>
    <x v="16"/>
    <x v="14"/>
    <x v="0"/>
    <x v="68"/>
    <n v="-5154.42"/>
    <x v="5"/>
  </r>
  <r>
    <x v="17"/>
    <x v="17"/>
    <x v="15"/>
    <x v="0"/>
    <x v="68"/>
    <n v="-4850.99"/>
    <x v="5"/>
  </r>
  <r>
    <x v="392"/>
    <x v="392"/>
    <x v="302"/>
    <x v="0"/>
    <x v="68"/>
    <n v="-5358.31"/>
    <x v="5"/>
  </r>
  <r>
    <x v="20"/>
    <x v="20"/>
    <x v="18"/>
    <x v="0"/>
    <x v="68"/>
    <n v="-5297.39"/>
    <x v="5"/>
  </r>
  <r>
    <x v="21"/>
    <x v="21"/>
    <x v="12"/>
    <x v="0"/>
    <x v="68"/>
    <n v="-5506.71"/>
    <x v="5"/>
  </r>
  <r>
    <x v="22"/>
    <x v="22"/>
    <x v="19"/>
    <x v="2"/>
    <x v="95"/>
    <n v="33851.03"/>
    <x v="5"/>
  </r>
  <r>
    <x v="23"/>
    <x v="23"/>
    <x v="328"/>
    <x v="0"/>
    <x v="68"/>
    <n v="-6046"/>
    <x v="5"/>
  </r>
  <r>
    <x v="24"/>
    <x v="24"/>
    <x v="21"/>
    <x v="0"/>
    <x v="68"/>
    <n v="-5556.78"/>
    <x v="5"/>
  </r>
  <r>
    <x v="25"/>
    <x v="25"/>
    <x v="22"/>
    <x v="0"/>
    <x v="68"/>
    <n v="-5345.04"/>
    <x v="5"/>
  </r>
  <r>
    <x v="26"/>
    <x v="26"/>
    <x v="23"/>
    <x v="0"/>
    <x v="68"/>
    <n v="-5474.13"/>
    <x v="5"/>
  </r>
  <r>
    <x v="31"/>
    <x v="31"/>
    <x v="26"/>
    <x v="1"/>
    <x v="51"/>
    <n v="6945"/>
    <x v="5"/>
  </r>
  <r>
    <x v="31"/>
    <x v="31"/>
    <x v="26"/>
    <x v="0"/>
    <x v="68"/>
    <n v="-5352.88"/>
    <x v="5"/>
  </r>
  <r>
    <x v="33"/>
    <x v="33"/>
    <x v="27"/>
    <x v="0"/>
    <x v="68"/>
    <n v="-6814.52"/>
    <x v="5"/>
  </r>
  <r>
    <x v="36"/>
    <x v="440"/>
    <x v="30"/>
    <x v="0"/>
    <x v="68"/>
    <n v="-5110.99"/>
    <x v="5"/>
  </r>
  <r>
    <x v="37"/>
    <x v="37"/>
    <x v="31"/>
    <x v="0"/>
    <x v="68"/>
    <n v="-5171.3100000000004"/>
    <x v="5"/>
  </r>
  <r>
    <x v="38"/>
    <x v="38"/>
    <x v="31"/>
    <x v="0"/>
    <x v="68"/>
    <n v="-5224.3999999999996"/>
    <x v="5"/>
  </r>
  <r>
    <x v="437"/>
    <x v="441"/>
    <x v="342"/>
    <x v="3"/>
    <x v="96"/>
    <n v="20500"/>
    <x v="5"/>
  </r>
  <r>
    <x v="40"/>
    <x v="40"/>
    <x v="33"/>
    <x v="0"/>
    <x v="68"/>
    <n v="-6529.19"/>
    <x v="5"/>
  </r>
  <r>
    <x v="41"/>
    <x v="41"/>
    <x v="34"/>
    <x v="6"/>
    <x v="23"/>
    <n v="7542.57"/>
    <x v="5"/>
  </r>
  <r>
    <x v="41"/>
    <x v="41"/>
    <x v="34"/>
    <x v="0"/>
    <x v="68"/>
    <n v="-6550.3"/>
    <x v="5"/>
  </r>
  <r>
    <x v="42"/>
    <x v="42"/>
    <x v="34"/>
    <x v="0"/>
    <x v="68"/>
    <n v="-5516.36"/>
    <x v="5"/>
  </r>
  <r>
    <x v="43"/>
    <x v="43"/>
    <x v="35"/>
    <x v="1"/>
    <x v="51"/>
    <n v="6945"/>
    <x v="5"/>
  </r>
  <r>
    <x v="44"/>
    <x v="44"/>
    <x v="36"/>
    <x v="0"/>
    <x v="68"/>
    <n v="-5664.75"/>
    <x v="5"/>
  </r>
  <r>
    <x v="45"/>
    <x v="45"/>
    <x v="36"/>
    <x v="0"/>
    <x v="68"/>
    <n v="-5595.99"/>
    <x v="5"/>
  </r>
  <r>
    <x v="46"/>
    <x v="46"/>
    <x v="37"/>
    <x v="0"/>
    <x v="68"/>
    <n v="-5947.07"/>
    <x v="5"/>
  </r>
  <r>
    <x v="47"/>
    <x v="47"/>
    <x v="38"/>
    <x v="1"/>
    <x v="51"/>
    <n v="6945"/>
    <x v="5"/>
  </r>
  <r>
    <x v="47"/>
    <x v="47"/>
    <x v="38"/>
    <x v="0"/>
    <x v="68"/>
    <n v="-6311.42"/>
    <x v="5"/>
  </r>
  <r>
    <x v="48"/>
    <x v="48"/>
    <x v="33"/>
    <x v="0"/>
    <x v="68"/>
    <n v="-6163.63"/>
    <x v="5"/>
  </r>
  <r>
    <x v="49"/>
    <x v="49"/>
    <x v="39"/>
    <x v="1"/>
    <x v="51"/>
    <n v="6945"/>
    <x v="5"/>
  </r>
  <r>
    <x v="49"/>
    <x v="49"/>
    <x v="39"/>
    <x v="6"/>
    <x v="23"/>
    <n v="7542.57"/>
    <x v="5"/>
  </r>
  <r>
    <x v="49"/>
    <x v="49"/>
    <x v="39"/>
    <x v="0"/>
    <x v="68"/>
    <n v="-5804.1"/>
    <x v="5"/>
  </r>
  <r>
    <x v="49"/>
    <x v="49"/>
    <x v="39"/>
    <x v="6"/>
    <x v="23"/>
    <n v="7542.57"/>
    <x v="5"/>
  </r>
  <r>
    <x v="50"/>
    <x v="50"/>
    <x v="39"/>
    <x v="0"/>
    <x v="68"/>
    <n v="-5860.81"/>
    <x v="5"/>
  </r>
  <r>
    <x v="51"/>
    <x v="51"/>
    <x v="33"/>
    <x v="0"/>
    <x v="68"/>
    <n v="-5673.2"/>
    <x v="5"/>
  </r>
  <r>
    <x v="394"/>
    <x v="394"/>
    <x v="304"/>
    <x v="0"/>
    <x v="68"/>
    <n v="-6390.44"/>
    <x v="5"/>
  </r>
  <r>
    <x v="52"/>
    <x v="52"/>
    <x v="40"/>
    <x v="0"/>
    <x v="68"/>
    <n v="-5223.79"/>
    <x v="5"/>
  </r>
  <r>
    <x v="53"/>
    <x v="53"/>
    <x v="41"/>
    <x v="0"/>
    <x v="68"/>
    <n v="-5348.06"/>
    <x v="5"/>
  </r>
  <r>
    <x v="55"/>
    <x v="55"/>
    <x v="292"/>
    <x v="0"/>
    <x v="68"/>
    <n v="-4879.3500000000004"/>
    <x v="5"/>
  </r>
  <r>
    <x v="56"/>
    <x v="56"/>
    <x v="306"/>
    <x v="0"/>
    <x v="68"/>
    <n v="-5445.18"/>
    <x v="5"/>
  </r>
  <r>
    <x v="57"/>
    <x v="57"/>
    <x v="306"/>
    <x v="0"/>
    <x v="68"/>
    <n v="-5445.18"/>
    <x v="5"/>
  </r>
  <r>
    <x v="57"/>
    <x v="57"/>
    <x v="306"/>
    <x v="1"/>
    <x v="18"/>
    <n v="6945"/>
    <x v="5"/>
  </r>
  <r>
    <x v="397"/>
    <x v="397"/>
    <x v="307"/>
    <x v="6"/>
    <x v="28"/>
    <n v="22627.71"/>
    <x v="5"/>
  </r>
  <r>
    <x v="59"/>
    <x v="59"/>
    <x v="46"/>
    <x v="0"/>
    <x v="68"/>
    <n v="-5439.15"/>
    <x v="5"/>
  </r>
  <r>
    <x v="62"/>
    <x v="62"/>
    <x v="27"/>
    <x v="0"/>
    <x v="68"/>
    <n v="-5380.03"/>
    <x v="5"/>
  </r>
  <r>
    <x v="63"/>
    <x v="63"/>
    <x v="49"/>
    <x v="0"/>
    <x v="68"/>
    <n v="-5573.06"/>
    <x v="5"/>
  </r>
  <r>
    <x v="421"/>
    <x v="420"/>
    <x v="205"/>
    <x v="0"/>
    <x v="68"/>
    <n v="-5089.2700000000004"/>
    <x v="5"/>
  </r>
  <r>
    <x v="440"/>
    <x v="444"/>
    <x v="344"/>
    <x v="0"/>
    <x v="68"/>
    <n v="-5112.8"/>
    <x v="5"/>
  </r>
  <r>
    <x v="431"/>
    <x v="430"/>
    <x v="337"/>
    <x v="0"/>
    <x v="68"/>
    <n v="-5100.7299999999996"/>
    <x v="5"/>
  </r>
  <r>
    <x v="67"/>
    <x v="67"/>
    <x v="53"/>
    <x v="0"/>
    <x v="0"/>
    <n v="-5078"/>
    <x v="5"/>
  </r>
  <r>
    <x v="68"/>
    <x v="68"/>
    <x v="54"/>
    <x v="0"/>
    <x v="68"/>
    <n v="-5397.52"/>
    <x v="5"/>
  </r>
  <r>
    <x v="69"/>
    <x v="69"/>
    <x v="55"/>
    <x v="0"/>
    <x v="0"/>
    <n v="-5311"/>
    <x v="5"/>
  </r>
  <r>
    <x v="70"/>
    <x v="70"/>
    <x v="55"/>
    <x v="0"/>
    <x v="0"/>
    <n v="-5185"/>
    <x v="5"/>
  </r>
  <r>
    <x v="71"/>
    <x v="71"/>
    <x v="56"/>
    <x v="0"/>
    <x v="68"/>
    <n v="-5173.12"/>
    <x v="5"/>
  </r>
  <r>
    <x v="72"/>
    <x v="72"/>
    <x v="57"/>
    <x v="0"/>
    <x v="68"/>
    <n v="-4806.3500000000004"/>
    <x v="5"/>
  </r>
  <r>
    <x v="73"/>
    <x v="73"/>
    <x v="58"/>
    <x v="0"/>
    <x v="68"/>
    <n v="-4939.67"/>
    <x v="5"/>
  </r>
  <r>
    <x v="74"/>
    <x v="74"/>
    <x v="59"/>
    <x v="0"/>
    <x v="68"/>
    <n v="-4875.7299999999996"/>
    <x v="5"/>
  </r>
  <r>
    <x v="75"/>
    <x v="75"/>
    <x v="60"/>
    <x v="5"/>
    <x v="1"/>
    <n v="-1961564.15"/>
    <x v="5"/>
  </r>
  <r>
    <x v="76"/>
    <x v="76"/>
    <x v="61"/>
    <x v="0"/>
    <x v="68"/>
    <n v="-5164.67"/>
    <x v="5"/>
  </r>
  <r>
    <x v="78"/>
    <x v="78"/>
    <x v="19"/>
    <x v="2"/>
    <x v="95"/>
    <n v="29091.35"/>
    <x v="5"/>
  </r>
  <r>
    <x v="79"/>
    <x v="79"/>
    <x v="63"/>
    <x v="1"/>
    <x v="1"/>
    <n v="3472.5"/>
    <x v="5"/>
  </r>
  <r>
    <x v="80"/>
    <x v="80"/>
    <x v="64"/>
    <x v="0"/>
    <x v="68"/>
    <n v="-5245.51"/>
    <x v="5"/>
  </r>
  <r>
    <x v="81"/>
    <x v="81"/>
    <x v="65"/>
    <x v="0"/>
    <x v="8"/>
    <n v="1200.5899999999999"/>
    <x v="5"/>
  </r>
  <r>
    <x v="81"/>
    <x v="81"/>
    <x v="65"/>
    <x v="2"/>
    <x v="97"/>
    <n v="15007.35"/>
    <x v="5"/>
  </r>
  <r>
    <x v="82"/>
    <x v="82"/>
    <x v="66"/>
    <x v="1"/>
    <x v="51"/>
    <n v="6945"/>
    <x v="5"/>
  </r>
  <r>
    <x v="85"/>
    <x v="85"/>
    <x v="338"/>
    <x v="0"/>
    <x v="68"/>
    <n v="-5245.51"/>
    <x v="5"/>
  </r>
  <r>
    <x v="86"/>
    <x v="86"/>
    <x v="70"/>
    <x v="0"/>
    <x v="68"/>
    <n v="-5245.51"/>
    <x v="5"/>
  </r>
  <r>
    <x v="87"/>
    <x v="87"/>
    <x v="71"/>
    <x v="0"/>
    <x v="68"/>
    <n v="-5245.51"/>
    <x v="5"/>
  </r>
  <r>
    <x v="88"/>
    <x v="88"/>
    <x v="72"/>
    <x v="1"/>
    <x v="51"/>
    <n v="6945"/>
    <x v="5"/>
  </r>
  <r>
    <x v="88"/>
    <x v="88"/>
    <x v="72"/>
    <x v="7"/>
    <x v="1"/>
    <n v="-815.76"/>
    <x v="5"/>
  </r>
  <r>
    <x v="88"/>
    <x v="88"/>
    <x v="72"/>
    <x v="0"/>
    <x v="68"/>
    <n v="-5248.52"/>
    <x v="5"/>
  </r>
  <r>
    <x v="90"/>
    <x v="90"/>
    <x v="74"/>
    <x v="0"/>
    <x v="68"/>
    <n v="-5248.52"/>
    <x v="5"/>
  </r>
  <r>
    <x v="91"/>
    <x v="91"/>
    <x v="70"/>
    <x v="0"/>
    <x v="68"/>
    <n v="-5241.29"/>
    <x v="5"/>
  </r>
  <r>
    <x v="92"/>
    <x v="92"/>
    <x v="75"/>
    <x v="0"/>
    <x v="68"/>
    <n v="-5130.8900000000003"/>
    <x v="5"/>
  </r>
  <r>
    <x v="93"/>
    <x v="93"/>
    <x v="76"/>
    <x v="0"/>
    <x v="68"/>
    <n v="-5129.6899999999996"/>
    <x v="5"/>
  </r>
  <r>
    <x v="94"/>
    <x v="94"/>
    <x v="77"/>
    <x v="0"/>
    <x v="68"/>
    <n v="-5065.74"/>
    <x v="5"/>
  </r>
  <r>
    <x v="95"/>
    <x v="95"/>
    <x v="78"/>
    <x v="0"/>
    <x v="68"/>
    <n v="-5173.72"/>
    <x v="5"/>
  </r>
  <r>
    <x v="96"/>
    <x v="96"/>
    <x v="79"/>
    <x v="0"/>
    <x v="68"/>
    <n v="-5533.85"/>
    <x v="5"/>
  </r>
  <r>
    <x v="98"/>
    <x v="98"/>
    <x v="81"/>
    <x v="0"/>
    <x v="68"/>
    <n v="-5282.31"/>
    <x v="5"/>
  </r>
  <r>
    <x v="99"/>
    <x v="99"/>
    <x v="82"/>
    <x v="5"/>
    <x v="1"/>
    <n v="-530167"/>
    <x v="5"/>
  </r>
  <r>
    <x v="103"/>
    <x v="103"/>
    <x v="333"/>
    <x v="0"/>
    <x v="68"/>
    <n v="-5408.38"/>
    <x v="5"/>
  </r>
  <r>
    <x v="400"/>
    <x v="400"/>
    <x v="310"/>
    <x v="0"/>
    <x v="68"/>
    <n v="-5205.6899999999996"/>
    <x v="5"/>
  </r>
  <r>
    <x v="104"/>
    <x v="104"/>
    <x v="69"/>
    <x v="0"/>
    <x v="68"/>
    <n v="-5022.3100000000004"/>
    <x v="5"/>
  </r>
  <r>
    <x v="105"/>
    <x v="105"/>
    <x v="85"/>
    <x v="0"/>
    <x v="68"/>
    <n v="-4894.43"/>
    <x v="5"/>
  </r>
  <r>
    <x v="106"/>
    <x v="106"/>
    <x v="86"/>
    <x v="0"/>
    <x v="68"/>
    <n v="-4823.8500000000004"/>
    <x v="5"/>
  </r>
  <r>
    <x v="111"/>
    <x v="111"/>
    <x v="88"/>
    <x v="0"/>
    <x v="68"/>
    <n v="-5214.1400000000003"/>
    <x v="5"/>
  </r>
  <r>
    <x v="112"/>
    <x v="112"/>
    <x v="89"/>
    <x v="0"/>
    <x v="68"/>
    <n v="-5104.3500000000004"/>
    <x v="5"/>
  </r>
  <r>
    <x v="113"/>
    <x v="113"/>
    <x v="90"/>
    <x v="0"/>
    <x v="68"/>
    <n v="-5101.9399999999996"/>
    <x v="5"/>
  </r>
  <r>
    <x v="113"/>
    <x v="113"/>
    <x v="90"/>
    <x v="1"/>
    <x v="51"/>
    <n v="6945"/>
    <x v="5"/>
  </r>
  <r>
    <x v="115"/>
    <x v="115"/>
    <x v="19"/>
    <x v="2"/>
    <x v="95"/>
    <n v="26792.99"/>
    <x v="5"/>
  </r>
  <r>
    <x v="116"/>
    <x v="116"/>
    <x v="9"/>
    <x v="0"/>
    <x v="68"/>
    <n v="-5369.17"/>
    <x v="5"/>
  </r>
  <r>
    <x v="117"/>
    <x v="117"/>
    <x v="12"/>
    <x v="0"/>
    <x v="68"/>
    <n v="-5348.06"/>
    <x v="5"/>
  </r>
  <r>
    <x v="118"/>
    <x v="118"/>
    <x v="92"/>
    <x v="0"/>
    <x v="68"/>
    <n v="-5492.83"/>
    <x v="5"/>
  </r>
  <r>
    <x v="119"/>
    <x v="119"/>
    <x v="93"/>
    <x v="0"/>
    <x v="0"/>
    <n v="-5536"/>
    <x v="5"/>
  </r>
  <r>
    <x v="120"/>
    <x v="120"/>
    <x v="94"/>
    <x v="5"/>
    <x v="1"/>
    <n v="-1711984.72"/>
    <x v="5"/>
  </r>
  <r>
    <x v="121"/>
    <x v="121"/>
    <x v="95"/>
    <x v="0"/>
    <x v="68"/>
    <n v="-5352.88"/>
    <x v="5"/>
  </r>
  <r>
    <x v="123"/>
    <x v="123"/>
    <x v="97"/>
    <x v="0"/>
    <x v="68"/>
    <n v="-5258.18"/>
    <x v="5"/>
  </r>
  <r>
    <x v="432"/>
    <x v="431"/>
    <x v="337"/>
    <x v="0"/>
    <x v="68"/>
    <n v="-5232.84"/>
    <x v="5"/>
  </r>
  <r>
    <x v="443"/>
    <x v="447"/>
    <x v="348"/>
    <x v="5"/>
    <x v="1"/>
    <n v="-539074"/>
    <x v="5"/>
  </r>
  <r>
    <x v="124"/>
    <x v="124"/>
    <x v="85"/>
    <x v="0"/>
    <x v="68"/>
    <n v="-4964.3999999999996"/>
    <x v="5"/>
  </r>
  <r>
    <x v="125"/>
    <x v="125"/>
    <x v="98"/>
    <x v="0"/>
    <x v="68"/>
    <n v="-4951.7299999999996"/>
    <x v="5"/>
  </r>
  <r>
    <x v="126"/>
    <x v="126"/>
    <x v="99"/>
    <x v="2"/>
    <x v="46"/>
    <n v="554627.65"/>
    <x v="5"/>
  </r>
  <r>
    <x v="127"/>
    <x v="127"/>
    <x v="100"/>
    <x v="0"/>
    <x v="68"/>
    <n v="-5300.4"/>
    <x v="5"/>
  </r>
  <r>
    <x v="402"/>
    <x v="402"/>
    <x v="312"/>
    <x v="0"/>
    <x v="68"/>
    <n v="-5231.03"/>
    <x v="5"/>
  </r>
  <r>
    <x v="403"/>
    <x v="403"/>
    <x v="313"/>
    <x v="6"/>
    <x v="23"/>
    <n v="5604.99"/>
    <x v="5"/>
  </r>
  <r>
    <x v="403"/>
    <x v="403"/>
    <x v="313"/>
    <x v="0"/>
    <x v="68"/>
    <n v="-4960.18"/>
    <x v="5"/>
  </r>
  <r>
    <x v="403"/>
    <x v="403"/>
    <x v="313"/>
    <x v="6"/>
    <x v="23"/>
    <n v="7569.12"/>
    <x v="5"/>
  </r>
  <r>
    <x v="128"/>
    <x v="128"/>
    <x v="101"/>
    <x v="5"/>
    <x v="1"/>
    <n v="-499448.53"/>
    <x v="5"/>
  </r>
  <r>
    <x v="129"/>
    <x v="129"/>
    <x v="102"/>
    <x v="0"/>
    <x v="68"/>
    <n v="-5002.41"/>
    <x v="5"/>
  </r>
  <r>
    <x v="130"/>
    <x v="130"/>
    <x v="27"/>
    <x v="0"/>
    <x v="68"/>
    <n v="-5159.25"/>
    <x v="5"/>
  </r>
  <r>
    <x v="132"/>
    <x v="132"/>
    <x v="103"/>
    <x v="0"/>
    <x v="0"/>
    <n v="-5246"/>
    <x v="5"/>
  </r>
  <r>
    <x v="133"/>
    <x v="133"/>
    <x v="104"/>
    <x v="0"/>
    <x v="68"/>
    <n v="-5168.29"/>
    <x v="5"/>
  </r>
  <r>
    <x v="137"/>
    <x v="137"/>
    <x v="108"/>
    <x v="0"/>
    <x v="68"/>
    <n v="-5166.4799999999996"/>
    <x v="5"/>
  </r>
  <r>
    <x v="138"/>
    <x v="138"/>
    <x v="109"/>
    <x v="2"/>
    <x v="46"/>
    <n v="789741"/>
    <x v="5"/>
  </r>
  <r>
    <x v="139"/>
    <x v="139"/>
    <x v="110"/>
    <x v="0"/>
    <x v="68"/>
    <n v="-5174.93"/>
    <x v="5"/>
  </r>
  <r>
    <x v="140"/>
    <x v="140"/>
    <x v="111"/>
    <x v="0"/>
    <x v="68"/>
    <n v="-5391.49"/>
    <x v="5"/>
  </r>
  <r>
    <x v="141"/>
    <x v="141"/>
    <x v="112"/>
    <x v="0"/>
    <x v="68"/>
    <n v="-5462.07"/>
    <x v="5"/>
  </r>
  <r>
    <x v="142"/>
    <x v="142"/>
    <x v="113"/>
    <x v="0"/>
    <x v="68"/>
    <n v="-5355.9"/>
    <x v="5"/>
  </r>
  <r>
    <x v="147"/>
    <x v="147"/>
    <x v="116"/>
    <x v="0"/>
    <x v="68"/>
    <n v="-5281.7"/>
    <x v="5"/>
  </r>
  <r>
    <x v="148"/>
    <x v="148"/>
    <x v="117"/>
    <x v="0"/>
    <x v="68"/>
    <n v="-5281.1"/>
    <x v="5"/>
  </r>
  <r>
    <x v="150"/>
    <x v="150"/>
    <x v="119"/>
    <x v="0"/>
    <x v="68"/>
    <n v="-5328.75"/>
    <x v="5"/>
  </r>
  <r>
    <x v="150"/>
    <x v="150"/>
    <x v="119"/>
    <x v="6"/>
    <x v="28"/>
    <n v="22627.71"/>
    <x v="5"/>
  </r>
  <r>
    <x v="151"/>
    <x v="151"/>
    <x v="120"/>
    <x v="0"/>
    <x v="68"/>
    <n v="-5211.12"/>
    <x v="5"/>
  </r>
  <r>
    <x v="152"/>
    <x v="152"/>
    <x v="121"/>
    <x v="0"/>
    <x v="68"/>
    <n v="-5104.95"/>
    <x v="5"/>
  </r>
  <r>
    <x v="153"/>
    <x v="153"/>
    <x v="122"/>
    <x v="0"/>
    <x v="68"/>
    <n v="-5101.9399999999996"/>
    <x v="5"/>
  </r>
  <r>
    <x v="155"/>
    <x v="155"/>
    <x v="124"/>
    <x v="0"/>
    <x v="68"/>
    <n v="-4357.55"/>
    <x v="5"/>
  </r>
  <r>
    <x v="155"/>
    <x v="155"/>
    <x v="124"/>
    <x v="1"/>
    <x v="51"/>
    <n v="6945"/>
    <x v="5"/>
  </r>
  <r>
    <x v="156"/>
    <x v="156"/>
    <x v="125"/>
    <x v="0"/>
    <x v="68"/>
    <n v="-4360.57"/>
    <x v="5"/>
  </r>
  <r>
    <x v="157"/>
    <x v="157"/>
    <x v="349"/>
    <x v="0"/>
    <x v="68"/>
    <n v="-4410.63"/>
    <x v="5"/>
  </r>
  <r>
    <x v="158"/>
    <x v="158"/>
    <x v="127"/>
    <x v="0"/>
    <x v="68"/>
    <n v="-4425.1099999999997"/>
    <x v="5"/>
  </r>
  <r>
    <x v="159"/>
    <x v="159"/>
    <x v="350"/>
    <x v="2"/>
    <x v="97"/>
    <n v="9082.19"/>
    <x v="5"/>
  </r>
  <r>
    <x v="160"/>
    <x v="160"/>
    <x v="128"/>
    <x v="0"/>
    <x v="68"/>
    <n v="-4410.63"/>
    <x v="5"/>
  </r>
  <r>
    <x v="162"/>
    <x v="162"/>
    <x v="130"/>
    <x v="0"/>
    <x v="68"/>
    <n v="-4440.8"/>
    <x v="5"/>
  </r>
  <r>
    <x v="404"/>
    <x v="404"/>
    <x v="314"/>
    <x v="0"/>
    <x v="68"/>
    <n v="-4540.93"/>
    <x v="5"/>
  </r>
  <r>
    <x v="163"/>
    <x v="163"/>
    <x v="131"/>
    <x v="0"/>
    <x v="68"/>
    <n v="-4591"/>
    <x v="5"/>
  </r>
  <r>
    <x v="164"/>
    <x v="164"/>
    <x v="132"/>
    <x v="0"/>
    <x v="0"/>
    <n v="-4612"/>
    <x v="5"/>
  </r>
  <r>
    <x v="164"/>
    <x v="164"/>
    <x v="132"/>
    <x v="1"/>
    <x v="51"/>
    <n v="6945"/>
    <x v="5"/>
  </r>
  <r>
    <x v="165"/>
    <x v="165"/>
    <x v="133"/>
    <x v="0"/>
    <x v="68"/>
    <n v="-4644.6899999999996"/>
    <x v="5"/>
  </r>
  <r>
    <x v="166"/>
    <x v="166"/>
    <x v="134"/>
    <x v="1"/>
    <x v="51"/>
    <n v="6945"/>
    <x v="5"/>
  </r>
  <r>
    <x v="166"/>
    <x v="166"/>
    <x v="134"/>
    <x v="0"/>
    <x v="68"/>
    <n v="-4583.16"/>
    <x v="5"/>
  </r>
  <r>
    <x v="167"/>
    <x v="167"/>
    <x v="135"/>
    <x v="0"/>
    <x v="68"/>
    <n v="-4537.3100000000004"/>
    <x v="5"/>
  </r>
  <r>
    <x v="168"/>
    <x v="168"/>
    <x v="136"/>
    <x v="6"/>
    <x v="32"/>
    <n v="7542.57"/>
    <x v="5"/>
  </r>
  <r>
    <x v="168"/>
    <x v="168"/>
    <x v="136"/>
    <x v="1"/>
    <x v="51"/>
    <n v="6945"/>
    <x v="5"/>
  </r>
  <r>
    <x v="169"/>
    <x v="169"/>
    <x v="111"/>
    <x v="0"/>
    <x v="68"/>
    <n v="-4492.07"/>
    <x v="5"/>
  </r>
  <r>
    <x v="170"/>
    <x v="170"/>
    <x v="137"/>
    <x v="1"/>
    <x v="51"/>
    <n v="6945"/>
    <x v="5"/>
  </r>
  <r>
    <x v="171"/>
    <x v="171"/>
    <x v="138"/>
    <x v="0"/>
    <x v="68"/>
    <n v="-4421.49"/>
    <x v="5"/>
  </r>
  <r>
    <x v="172"/>
    <x v="172"/>
    <x v="345"/>
    <x v="6"/>
    <x v="16"/>
    <n v="7542.57"/>
    <x v="5"/>
  </r>
  <r>
    <x v="172"/>
    <x v="172"/>
    <x v="345"/>
    <x v="1"/>
    <x v="51"/>
    <n v="6945"/>
    <x v="5"/>
  </r>
  <r>
    <x v="173"/>
    <x v="173"/>
    <x v="140"/>
    <x v="0"/>
    <x v="68"/>
    <n v="-4400.9799999999996"/>
    <x v="5"/>
  </r>
  <r>
    <x v="174"/>
    <x v="174"/>
    <x v="141"/>
    <x v="1"/>
    <x v="18"/>
    <n v="6945"/>
    <x v="5"/>
  </r>
  <r>
    <x v="174"/>
    <x v="174"/>
    <x v="141"/>
    <x v="0"/>
    <x v="68"/>
    <n v="-4407.0200000000004"/>
    <x v="5"/>
  </r>
  <r>
    <x v="426"/>
    <x v="425"/>
    <x v="334"/>
    <x v="0"/>
    <x v="68"/>
    <n v="-4507.75"/>
    <x v="5"/>
  </r>
  <r>
    <x v="175"/>
    <x v="175"/>
    <x v="142"/>
    <x v="1"/>
    <x v="51"/>
    <n v="6945"/>
    <x v="5"/>
  </r>
  <r>
    <x v="175"/>
    <x v="175"/>
    <x v="142"/>
    <x v="0"/>
    <x v="68"/>
    <n v="-4525.8500000000004"/>
    <x v="5"/>
  </r>
  <r>
    <x v="176"/>
    <x v="176"/>
    <x v="143"/>
    <x v="0"/>
    <x v="68"/>
    <n v="-4428.13"/>
    <x v="5"/>
  </r>
  <r>
    <x v="177"/>
    <x v="177"/>
    <x v="144"/>
    <x v="0"/>
    <x v="68"/>
    <n v="-4549.9799999999996"/>
    <x v="5"/>
  </r>
  <r>
    <x v="178"/>
    <x v="178"/>
    <x v="72"/>
    <x v="0"/>
    <x v="68"/>
    <n v="-4501.72"/>
    <x v="5"/>
  </r>
  <r>
    <x v="178"/>
    <x v="178"/>
    <x v="72"/>
    <x v="1"/>
    <x v="51"/>
    <n v="6945"/>
    <x v="5"/>
  </r>
  <r>
    <x v="179"/>
    <x v="179"/>
    <x v="145"/>
    <x v="0"/>
    <x v="68"/>
    <n v="-4539.12"/>
    <x v="5"/>
  </r>
  <r>
    <x v="179"/>
    <x v="179"/>
    <x v="145"/>
    <x v="0"/>
    <x v="68"/>
    <n v="-4539.12"/>
    <x v="5"/>
  </r>
  <r>
    <x v="180"/>
    <x v="180"/>
    <x v="146"/>
    <x v="1"/>
    <x v="51"/>
    <n v="6945"/>
    <x v="5"/>
  </r>
  <r>
    <x v="181"/>
    <x v="181"/>
    <x v="147"/>
    <x v="0"/>
    <x v="0"/>
    <n v="-4545"/>
    <x v="5"/>
  </r>
  <r>
    <x v="181"/>
    <x v="181"/>
    <x v="147"/>
    <x v="7"/>
    <x v="98"/>
    <n v="-4561"/>
    <x v="5"/>
  </r>
  <r>
    <x v="183"/>
    <x v="183"/>
    <x v="149"/>
    <x v="0"/>
    <x v="68"/>
    <n v="-4570.49"/>
    <x v="5"/>
  </r>
  <r>
    <x v="184"/>
    <x v="184"/>
    <x v="150"/>
    <x v="0"/>
    <x v="68"/>
    <n v="-4541.54"/>
    <x v="5"/>
  </r>
  <r>
    <x v="185"/>
    <x v="185"/>
    <x v="151"/>
    <x v="0"/>
    <x v="68"/>
    <n v="-4494.4799999999996"/>
    <x v="5"/>
  </r>
  <r>
    <x v="186"/>
    <x v="186"/>
    <x v="152"/>
    <x v="0"/>
    <x v="68"/>
    <n v="-4467.9399999999996"/>
    <x v="5"/>
  </r>
  <r>
    <x v="190"/>
    <x v="190"/>
    <x v="156"/>
    <x v="0"/>
    <x v="68"/>
    <n v="-4502.33"/>
    <x v="5"/>
  </r>
  <r>
    <x v="191"/>
    <x v="191"/>
    <x v="157"/>
    <x v="0"/>
    <x v="68"/>
    <n v="-4448.6400000000003"/>
    <x v="5"/>
  </r>
  <r>
    <x v="192"/>
    <x v="192"/>
    <x v="158"/>
    <x v="0"/>
    <x v="68"/>
    <n v="-4481.82"/>
    <x v="5"/>
  </r>
  <r>
    <x v="405"/>
    <x v="405"/>
    <x v="315"/>
    <x v="0"/>
    <x v="68"/>
    <n v="-4463.12"/>
    <x v="5"/>
  </r>
  <r>
    <x v="406"/>
    <x v="406"/>
    <x v="316"/>
    <x v="6"/>
    <x v="99"/>
    <n v="7542.57"/>
    <x v="5"/>
  </r>
  <r>
    <x v="406"/>
    <x v="406"/>
    <x v="316"/>
    <x v="1"/>
    <x v="51"/>
    <n v="6945"/>
    <x v="5"/>
  </r>
  <r>
    <x v="194"/>
    <x v="194"/>
    <x v="160"/>
    <x v="0"/>
    <x v="68"/>
    <n v="-4487.24"/>
    <x v="5"/>
  </r>
  <r>
    <x v="196"/>
    <x v="196"/>
    <x v="162"/>
    <x v="0"/>
    <x v="68"/>
    <n v="-4513.79"/>
    <x v="5"/>
  </r>
  <r>
    <x v="197"/>
    <x v="197"/>
    <x v="163"/>
    <x v="0"/>
    <x v="68"/>
    <n v="-4519.22"/>
    <x v="5"/>
  </r>
  <r>
    <x v="198"/>
    <x v="198"/>
    <x v="164"/>
    <x v="0"/>
    <x v="68"/>
    <n v="-4518.6099999999997"/>
    <x v="5"/>
  </r>
  <r>
    <x v="199"/>
    <x v="199"/>
    <x v="164"/>
    <x v="0"/>
    <x v="68"/>
    <n v="-4530.68"/>
    <x v="5"/>
  </r>
  <r>
    <x v="200"/>
    <x v="200"/>
    <x v="165"/>
    <x v="0"/>
    <x v="68"/>
    <n v="-4501.72"/>
    <x v="5"/>
  </r>
  <r>
    <x v="201"/>
    <x v="201"/>
    <x v="166"/>
    <x v="0"/>
    <x v="68"/>
    <n v="-4487.8500000000004"/>
    <x v="5"/>
  </r>
  <r>
    <x v="202"/>
    <x v="202"/>
    <x v="167"/>
    <x v="0"/>
    <x v="68"/>
    <n v="-4483.63"/>
    <x v="5"/>
  </r>
  <r>
    <x v="202"/>
    <x v="202"/>
    <x v="167"/>
    <x v="1"/>
    <x v="51"/>
    <n v="6945"/>
    <x v="5"/>
  </r>
  <r>
    <x v="204"/>
    <x v="204"/>
    <x v="169"/>
    <x v="0"/>
    <x v="68"/>
    <n v="-4529.47"/>
    <x v="5"/>
  </r>
  <r>
    <x v="205"/>
    <x v="205"/>
    <x v="170"/>
    <x v="0"/>
    <x v="68"/>
    <n v="-4502.93"/>
    <x v="5"/>
  </r>
  <r>
    <x v="444"/>
    <x v="448"/>
    <x v="351"/>
    <x v="0"/>
    <x v="100"/>
    <n v="42362.879999999997"/>
    <x v="5"/>
  </r>
  <r>
    <x v="445"/>
    <x v="449"/>
    <x v="351"/>
    <x v="0"/>
    <x v="100"/>
    <n v="44445.88"/>
    <x v="5"/>
  </r>
  <r>
    <x v="408"/>
    <x v="408"/>
    <x v="318"/>
    <x v="0"/>
    <x v="68"/>
    <n v="-4799.72"/>
    <x v="5"/>
  </r>
  <r>
    <x v="206"/>
    <x v="206"/>
    <x v="12"/>
    <x v="0"/>
    <x v="68"/>
    <n v="-4902.2700000000004"/>
    <x v="5"/>
  </r>
  <r>
    <x v="207"/>
    <x v="207"/>
    <x v="171"/>
    <x v="0"/>
    <x v="68"/>
    <n v="-4917.3500000000004"/>
    <x v="5"/>
  </r>
  <r>
    <x v="209"/>
    <x v="209"/>
    <x v="111"/>
    <x v="0"/>
    <x v="68"/>
    <n v="-4655.55"/>
    <x v="5"/>
  </r>
  <r>
    <x v="211"/>
    <x v="211"/>
    <x v="174"/>
    <x v="1"/>
    <x v="51"/>
    <n v="6945"/>
    <x v="5"/>
  </r>
  <r>
    <x v="212"/>
    <x v="212"/>
    <x v="27"/>
    <x v="0"/>
    <x v="68"/>
    <n v="-4959.58"/>
    <x v="5"/>
  </r>
  <r>
    <x v="213"/>
    <x v="213"/>
    <x v="175"/>
    <x v="0"/>
    <x v="0"/>
    <n v="-4742"/>
    <x v="5"/>
  </r>
  <r>
    <x v="214"/>
    <x v="214"/>
    <x v="176"/>
    <x v="0"/>
    <x v="68"/>
    <n v="-4742.41"/>
    <x v="5"/>
  </r>
  <r>
    <x v="215"/>
    <x v="215"/>
    <x v="177"/>
    <x v="0"/>
    <x v="68"/>
    <n v="-4744.83"/>
    <x v="5"/>
  </r>
  <r>
    <x v="409"/>
    <x v="409"/>
    <x v="319"/>
    <x v="0"/>
    <x v="68"/>
    <n v="-4744.83"/>
    <x v="5"/>
  </r>
  <r>
    <x v="409"/>
    <x v="409"/>
    <x v="319"/>
    <x v="1"/>
    <x v="51"/>
    <n v="6945"/>
    <x v="5"/>
  </r>
  <r>
    <x v="218"/>
    <x v="218"/>
    <x v="180"/>
    <x v="0"/>
    <x v="68"/>
    <n v="-4743.0200000000004"/>
    <x v="5"/>
  </r>
  <r>
    <x v="218"/>
    <x v="218"/>
    <x v="180"/>
    <x v="1"/>
    <x v="51"/>
    <n v="6945"/>
    <x v="5"/>
  </r>
  <r>
    <x v="220"/>
    <x v="220"/>
    <x v="108"/>
    <x v="0"/>
    <x v="68"/>
    <n v="-4750.8599999999997"/>
    <x v="5"/>
  </r>
  <r>
    <x v="221"/>
    <x v="221"/>
    <x v="60"/>
    <x v="5"/>
    <x v="1"/>
    <n v="-988678"/>
    <x v="5"/>
  </r>
  <r>
    <x v="222"/>
    <x v="222"/>
    <x v="182"/>
    <x v="0"/>
    <x v="68"/>
    <n v="-4758.1000000000004"/>
    <x v="5"/>
  </r>
  <r>
    <x v="225"/>
    <x v="225"/>
    <x v="185"/>
    <x v="1"/>
    <x v="51"/>
    <n v="6945"/>
    <x v="5"/>
  </r>
  <r>
    <x v="227"/>
    <x v="227"/>
    <x v="187"/>
    <x v="1"/>
    <x v="51"/>
    <n v="6945"/>
    <x v="5"/>
  </r>
  <r>
    <x v="227"/>
    <x v="227"/>
    <x v="187"/>
    <x v="0"/>
    <x v="68"/>
    <n v="-4782.83"/>
    <x v="5"/>
  </r>
  <r>
    <x v="229"/>
    <x v="229"/>
    <x v="188"/>
    <x v="0"/>
    <x v="68"/>
    <n v="-4467.9399999999996"/>
    <x v="5"/>
  </r>
  <r>
    <x v="231"/>
    <x v="231"/>
    <x v="19"/>
    <x v="2"/>
    <x v="95"/>
    <n v="24920.240000000002"/>
    <x v="5"/>
  </r>
  <r>
    <x v="233"/>
    <x v="233"/>
    <x v="191"/>
    <x v="1"/>
    <x v="51"/>
    <n v="6945"/>
    <x v="5"/>
  </r>
  <r>
    <x v="233"/>
    <x v="233"/>
    <x v="191"/>
    <x v="0"/>
    <x v="68"/>
    <n v="-4778.6099999999997"/>
    <x v="5"/>
  </r>
  <r>
    <x v="235"/>
    <x v="235"/>
    <x v="193"/>
    <x v="0"/>
    <x v="68"/>
    <n v="-4777.3999999999996"/>
    <x v="5"/>
  </r>
  <r>
    <x v="434"/>
    <x v="433"/>
    <x v="340"/>
    <x v="1"/>
    <x v="51"/>
    <n v="6945"/>
    <x v="5"/>
  </r>
  <r>
    <x v="237"/>
    <x v="237"/>
    <x v="352"/>
    <x v="5"/>
    <x v="1"/>
    <n v="-23995"/>
    <x v="5"/>
  </r>
  <r>
    <x v="237"/>
    <x v="237"/>
    <x v="352"/>
    <x v="1"/>
    <x v="51"/>
    <n v="6945"/>
    <x v="5"/>
  </r>
  <r>
    <x v="410"/>
    <x v="410"/>
    <x v="320"/>
    <x v="0"/>
    <x v="68"/>
    <n v="-4741.8100000000004"/>
    <x v="5"/>
  </r>
  <r>
    <x v="238"/>
    <x v="238"/>
    <x v="196"/>
    <x v="6"/>
    <x v="24"/>
    <n v="15085.14"/>
    <x v="5"/>
  </r>
  <r>
    <x v="238"/>
    <x v="238"/>
    <x v="196"/>
    <x v="1"/>
    <x v="51"/>
    <n v="6945"/>
    <x v="5"/>
  </r>
  <r>
    <x v="239"/>
    <x v="239"/>
    <x v="197"/>
    <x v="0"/>
    <x v="68"/>
    <n v="-4816.6099999999997"/>
    <x v="5"/>
  </r>
  <r>
    <x v="241"/>
    <x v="241"/>
    <x v="140"/>
    <x v="0"/>
    <x v="68"/>
    <n v="-4741.8100000000004"/>
    <x v="5"/>
  </r>
  <r>
    <x v="242"/>
    <x v="242"/>
    <x v="199"/>
    <x v="0"/>
    <x v="68"/>
    <n v="-4381.68"/>
    <x v="5"/>
  </r>
  <r>
    <x v="244"/>
    <x v="244"/>
    <x v="201"/>
    <x v="5"/>
    <x v="1"/>
    <n v="-2155"/>
    <x v="5"/>
  </r>
  <r>
    <x v="244"/>
    <x v="244"/>
    <x v="201"/>
    <x v="0"/>
    <x v="68"/>
    <n v="-4743.0200000000004"/>
    <x v="5"/>
  </r>
  <r>
    <x v="245"/>
    <x v="245"/>
    <x v="202"/>
    <x v="0"/>
    <x v="68"/>
    <n v="-4741.21"/>
    <x v="5"/>
  </r>
  <r>
    <x v="246"/>
    <x v="246"/>
    <x v="203"/>
    <x v="0"/>
    <x v="68"/>
    <n v="-4741.8100000000004"/>
    <x v="5"/>
  </r>
  <r>
    <x v="248"/>
    <x v="248"/>
    <x v="205"/>
    <x v="0"/>
    <x v="68"/>
    <n v="-4562.6499999999996"/>
    <x v="5"/>
  </r>
  <r>
    <x v="248"/>
    <x v="248"/>
    <x v="205"/>
    <x v="1"/>
    <x v="51"/>
    <n v="6945"/>
    <x v="5"/>
  </r>
  <r>
    <x v="249"/>
    <x v="249"/>
    <x v="206"/>
    <x v="0"/>
    <x v="68"/>
    <n v="-4574.1099999999997"/>
    <x v="5"/>
  </r>
  <r>
    <x v="251"/>
    <x v="251"/>
    <x v="208"/>
    <x v="0"/>
    <x v="68"/>
    <n v="-4579.54"/>
    <x v="5"/>
  </r>
  <r>
    <x v="252"/>
    <x v="252"/>
    <x v="209"/>
    <x v="0"/>
    <x v="68"/>
    <n v="-4579.54"/>
    <x v="5"/>
  </r>
  <r>
    <x v="252"/>
    <x v="252"/>
    <x v="209"/>
    <x v="3"/>
    <x v="101"/>
    <n v="20500"/>
    <x v="5"/>
  </r>
  <r>
    <x v="252"/>
    <x v="252"/>
    <x v="209"/>
    <x v="0"/>
    <x v="1"/>
    <n v="-7569.12"/>
    <x v="5"/>
  </r>
  <r>
    <x v="252"/>
    <x v="252"/>
    <x v="209"/>
    <x v="3"/>
    <x v="102"/>
    <n v="20500"/>
    <x v="5"/>
  </r>
  <r>
    <x v="253"/>
    <x v="253"/>
    <x v="210"/>
    <x v="0"/>
    <x v="68"/>
    <n v="-4579.54"/>
    <x v="5"/>
  </r>
  <r>
    <x v="412"/>
    <x v="412"/>
    <x v="300"/>
    <x v="0"/>
    <x v="68"/>
    <n v="-4579.54"/>
    <x v="5"/>
  </r>
  <r>
    <x v="413"/>
    <x v="413"/>
    <x v="300"/>
    <x v="0"/>
    <x v="68"/>
    <n v="-4583.76"/>
    <x v="5"/>
  </r>
  <r>
    <x v="254"/>
    <x v="254"/>
    <x v="211"/>
    <x v="0"/>
    <x v="68"/>
    <n v="-4561.4399999999996"/>
    <x v="5"/>
  </r>
  <r>
    <x v="255"/>
    <x v="255"/>
    <x v="212"/>
    <x v="6"/>
    <x v="23"/>
    <n v="7542.57"/>
    <x v="5"/>
  </r>
  <r>
    <x v="255"/>
    <x v="255"/>
    <x v="212"/>
    <x v="1"/>
    <x v="51"/>
    <n v="6945"/>
    <x v="5"/>
  </r>
  <r>
    <x v="255"/>
    <x v="255"/>
    <x v="212"/>
    <x v="0"/>
    <x v="68"/>
    <n v="-4560.84"/>
    <x v="5"/>
  </r>
  <r>
    <x v="258"/>
    <x v="258"/>
    <x v="213"/>
    <x v="0"/>
    <x v="0"/>
    <n v="-4742"/>
    <x v="5"/>
  </r>
  <r>
    <x v="260"/>
    <x v="260"/>
    <x v="215"/>
    <x v="0"/>
    <x v="68"/>
    <n v="-4743.62"/>
    <x v="5"/>
  </r>
  <r>
    <x v="260"/>
    <x v="260"/>
    <x v="215"/>
    <x v="3"/>
    <x v="103"/>
    <n v="20500"/>
    <x v="5"/>
  </r>
  <r>
    <x v="262"/>
    <x v="262"/>
    <x v="217"/>
    <x v="0"/>
    <x v="68"/>
    <n v="-4419.08"/>
    <x v="5"/>
  </r>
  <r>
    <x v="265"/>
    <x v="265"/>
    <x v="220"/>
    <x v="0"/>
    <x v="68"/>
    <n v="-4412.4399999999996"/>
    <x v="5"/>
  </r>
  <r>
    <x v="266"/>
    <x v="266"/>
    <x v="221"/>
    <x v="6"/>
    <x v="23"/>
    <n v="7542.57"/>
    <x v="5"/>
  </r>
  <r>
    <x v="266"/>
    <x v="266"/>
    <x v="221"/>
    <x v="0"/>
    <x v="68"/>
    <n v="-4462.51"/>
    <x v="5"/>
  </r>
  <r>
    <x v="267"/>
    <x v="267"/>
    <x v="222"/>
    <x v="0"/>
    <x v="68"/>
    <n v="-4424.51"/>
    <x v="5"/>
  </r>
  <r>
    <x v="269"/>
    <x v="269"/>
    <x v="224"/>
    <x v="0"/>
    <x v="68"/>
    <n v="-4512.58"/>
    <x v="5"/>
  </r>
  <r>
    <x v="270"/>
    <x v="270"/>
    <x v="225"/>
    <x v="0"/>
    <x v="68"/>
    <n v="-4565.0600000000004"/>
    <x v="5"/>
  </r>
  <r>
    <x v="272"/>
    <x v="272"/>
    <x v="227"/>
    <x v="0"/>
    <x v="68"/>
    <n v="-4752.67"/>
    <x v="5"/>
  </r>
  <r>
    <x v="274"/>
    <x v="274"/>
    <x v="174"/>
    <x v="1"/>
    <x v="51"/>
    <n v="6945"/>
    <x v="5"/>
  </r>
  <r>
    <x v="275"/>
    <x v="275"/>
    <x v="229"/>
    <x v="0"/>
    <x v="68"/>
    <n v="-4428.7299999999996"/>
    <x v="5"/>
  </r>
  <r>
    <x v="275"/>
    <x v="275"/>
    <x v="229"/>
    <x v="7"/>
    <x v="1"/>
    <n v="-750.12"/>
    <x v="5"/>
  </r>
  <r>
    <x v="276"/>
    <x v="276"/>
    <x v="230"/>
    <x v="0"/>
    <x v="68"/>
    <n v="-4391.93"/>
    <x v="5"/>
  </r>
  <r>
    <x v="278"/>
    <x v="278"/>
    <x v="232"/>
    <x v="0"/>
    <x v="68"/>
    <n v="-4391.93"/>
    <x v="5"/>
  </r>
  <r>
    <x v="427"/>
    <x v="426"/>
    <x v="346"/>
    <x v="0"/>
    <x v="68"/>
    <n v="-4420.29"/>
    <x v="5"/>
  </r>
  <r>
    <x v="279"/>
    <x v="279"/>
    <x v="233"/>
    <x v="0"/>
    <x v="68"/>
    <n v="-4414.8599999999997"/>
    <x v="5"/>
  </r>
  <r>
    <x v="281"/>
    <x v="281"/>
    <x v="234"/>
    <x v="0"/>
    <x v="68"/>
    <n v="-4458.29"/>
    <x v="5"/>
  </r>
  <r>
    <x v="283"/>
    <x v="283"/>
    <x v="235"/>
    <x v="1"/>
    <x v="51"/>
    <n v="6945"/>
    <x v="5"/>
  </r>
  <r>
    <x v="284"/>
    <x v="284"/>
    <x v="236"/>
    <x v="1"/>
    <x v="51"/>
    <n v="6945"/>
    <x v="5"/>
  </r>
  <r>
    <x v="285"/>
    <x v="285"/>
    <x v="237"/>
    <x v="0"/>
    <x v="68"/>
    <n v="-4450.45"/>
    <x v="5"/>
  </r>
  <r>
    <x v="287"/>
    <x v="287"/>
    <x v="239"/>
    <x v="0"/>
    <x v="68"/>
    <n v="-4559.03"/>
    <x v="5"/>
  </r>
  <r>
    <x v="289"/>
    <x v="289"/>
    <x v="241"/>
    <x v="0"/>
    <x v="68"/>
    <n v="-4568.08"/>
    <x v="5"/>
  </r>
  <r>
    <x v="290"/>
    <x v="290"/>
    <x v="242"/>
    <x v="0"/>
    <x v="68"/>
    <n v="-4569.28"/>
    <x v="5"/>
  </r>
  <r>
    <x v="290"/>
    <x v="290"/>
    <x v="242"/>
    <x v="1"/>
    <x v="51"/>
    <n v="6945"/>
    <x v="5"/>
  </r>
  <r>
    <x v="291"/>
    <x v="291"/>
    <x v="243"/>
    <x v="0"/>
    <x v="68"/>
    <n v="-4565.0600000000004"/>
    <x v="5"/>
  </r>
  <r>
    <x v="414"/>
    <x v="414"/>
    <x v="347"/>
    <x v="0"/>
    <x v="68"/>
    <n v="-4557.22"/>
    <x v="5"/>
  </r>
  <r>
    <x v="446"/>
    <x v="450"/>
    <x v="353"/>
    <x v="5"/>
    <x v="1"/>
    <n v="-192268"/>
    <x v="5"/>
  </r>
  <r>
    <x v="292"/>
    <x v="292"/>
    <x v="244"/>
    <x v="0"/>
    <x v="68"/>
    <n v="-4566.87"/>
    <x v="5"/>
  </r>
  <r>
    <x v="294"/>
    <x v="294"/>
    <x v="246"/>
    <x v="0"/>
    <x v="68"/>
    <n v="-5209.3100000000004"/>
    <x v="5"/>
  </r>
  <r>
    <x v="295"/>
    <x v="295"/>
    <x v="247"/>
    <x v="0"/>
    <x v="68"/>
    <n v="-5245.51"/>
    <x v="5"/>
  </r>
  <r>
    <x v="296"/>
    <x v="296"/>
    <x v="248"/>
    <x v="0"/>
    <x v="68"/>
    <n v="-4993.96"/>
    <x v="5"/>
  </r>
  <r>
    <x v="299"/>
    <x v="299"/>
    <x v="250"/>
    <x v="0"/>
    <x v="68"/>
    <n v="-4741.8100000000004"/>
    <x v="5"/>
  </r>
  <r>
    <x v="300"/>
    <x v="300"/>
    <x v="251"/>
    <x v="1"/>
    <x v="51"/>
    <n v="6945"/>
    <x v="5"/>
  </r>
  <r>
    <x v="302"/>
    <x v="302"/>
    <x v="253"/>
    <x v="0"/>
    <x v="68"/>
    <n v="-4923.38"/>
    <x v="5"/>
  </r>
  <r>
    <x v="303"/>
    <x v="303"/>
    <x v="251"/>
    <x v="6"/>
    <x v="23"/>
    <n v="7542.57"/>
    <x v="5"/>
  </r>
  <r>
    <x v="303"/>
    <x v="303"/>
    <x v="251"/>
    <x v="1"/>
    <x v="51"/>
    <n v="6945"/>
    <x v="5"/>
  </r>
  <r>
    <x v="306"/>
    <x v="306"/>
    <x v="255"/>
    <x v="0"/>
    <x v="68"/>
    <n v="-4741.8100000000004"/>
    <x v="5"/>
  </r>
  <r>
    <x v="307"/>
    <x v="307"/>
    <x v="206"/>
    <x v="0"/>
    <x v="68"/>
    <n v="-4741.8100000000004"/>
    <x v="5"/>
  </r>
  <r>
    <x v="308"/>
    <x v="308"/>
    <x v="72"/>
    <x v="1"/>
    <x v="51"/>
    <n v="6945"/>
    <x v="5"/>
  </r>
  <r>
    <x v="308"/>
    <x v="308"/>
    <x v="72"/>
    <x v="0"/>
    <x v="68"/>
    <n v="-4918.5600000000004"/>
    <x v="5"/>
  </r>
  <r>
    <x v="310"/>
    <x v="310"/>
    <x v="257"/>
    <x v="0"/>
    <x v="68"/>
    <n v="-4849.79"/>
    <x v="5"/>
  </r>
  <r>
    <x v="311"/>
    <x v="311"/>
    <x v="258"/>
    <x v="0"/>
    <x v="68"/>
    <n v="-4847.9799999999996"/>
    <x v="5"/>
  </r>
  <r>
    <x v="312"/>
    <x v="312"/>
    <x v="19"/>
    <x v="2"/>
    <x v="95"/>
    <n v="25624.880000000001"/>
    <x v="5"/>
  </r>
  <r>
    <x v="314"/>
    <x v="314"/>
    <x v="74"/>
    <x v="0"/>
    <x v="68"/>
    <n v="-4993.96"/>
    <x v="5"/>
  </r>
  <r>
    <x v="315"/>
    <x v="315"/>
    <x v="46"/>
    <x v="0"/>
    <x v="68"/>
    <n v="-4992.75"/>
    <x v="5"/>
  </r>
  <r>
    <x v="316"/>
    <x v="316"/>
    <x v="260"/>
    <x v="0"/>
    <x v="6"/>
    <n v="1500"/>
    <x v="5"/>
  </r>
  <r>
    <x v="316"/>
    <x v="316"/>
    <x v="260"/>
    <x v="0"/>
    <x v="68"/>
    <n v="-5016.28"/>
    <x v="5"/>
  </r>
  <r>
    <x v="317"/>
    <x v="317"/>
    <x v="261"/>
    <x v="0"/>
    <x v="68"/>
    <n v="-5209.92"/>
    <x v="5"/>
  </r>
  <r>
    <x v="318"/>
    <x v="318"/>
    <x v="19"/>
    <x v="2"/>
    <x v="95"/>
    <n v="29737.919999999998"/>
    <x v="5"/>
  </r>
  <r>
    <x v="319"/>
    <x v="319"/>
    <x v="19"/>
    <x v="2"/>
    <x v="104"/>
    <n v="28063"/>
    <x v="5"/>
  </r>
  <r>
    <x v="415"/>
    <x v="415"/>
    <x v="322"/>
    <x v="6"/>
    <x v="23"/>
    <n v="7542.57"/>
    <x v="5"/>
  </r>
  <r>
    <x v="321"/>
    <x v="321"/>
    <x v="263"/>
    <x v="0"/>
    <x v="68"/>
    <n v="-4741.8100000000004"/>
    <x v="5"/>
  </r>
  <r>
    <x v="322"/>
    <x v="322"/>
    <x v="27"/>
    <x v="0"/>
    <x v="68"/>
    <n v="-4727.33"/>
    <x v="5"/>
  </r>
  <r>
    <x v="436"/>
    <x v="435"/>
    <x v="337"/>
    <x v="0"/>
    <x v="68"/>
    <n v="-4741.8100000000004"/>
    <x v="5"/>
  </r>
  <r>
    <x v="323"/>
    <x v="323"/>
    <x v="264"/>
    <x v="0"/>
    <x v="68"/>
    <n v="-4609.1000000000004"/>
    <x v="5"/>
  </r>
  <r>
    <x v="324"/>
    <x v="324"/>
    <x v="264"/>
    <x v="0"/>
    <x v="68"/>
    <n v="-4648.91"/>
    <x v="5"/>
  </r>
  <r>
    <x v="325"/>
    <x v="325"/>
    <x v="265"/>
    <x v="0"/>
    <x v="68"/>
    <n v="-4727.33"/>
    <x v="5"/>
  </r>
  <r>
    <x v="329"/>
    <x v="329"/>
    <x v="267"/>
    <x v="1"/>
    <x v="51"/>
    <n v="6945"/>
    <x v="5"/>
  </r>
  <r>
    <x v="416"/>
    <x v="416"/>
    <x v="323"/>
    <x v="0"/>
    <x v="68"/>
    <n v="-4705.62"/>
    <x v="5"/>
  </r>
  <r>
    <x v="331"/>
    <x v="331"/>
    <x v="269"/>
    <x v="0"/>
    <x v="68"/>
    <n v="-4742.41"/>
    <x v="5"/>
  </r>
  <r>
    <x v="332"/>
    <x v="332"/>
    <x v="270"/>
    <x v="1"/>
    <x v="51"/>
    <n v="6945"/>
    <x v="5"/>
  </r>
  <r>
    <x v="332"/>
    <x v="332"/>
    <x v="270"/>
    <x v="5"/>
    <x v="1"/>
    <n v="-4773"/>
    <x v="5"/>
  </r>
  <r>
    <x v="333"/>
    <x v="333"/>
    <x v="182"/>
    <x v="0"/>
    <x v="68"/>
    <n v="-4921.57"/>
    <x v="5"/>
  </r>
  <r>
    <x v="334"/>
    <x v="334"/>
    <x v="271"/>
    <x v="0"/>
    <x v="68"/>
    <n v="-4814.2"/>
    <x v="5"/>
  </r>
  <r>
    <x v="336"/>
    <x v="336"/>
    <x v="273"/>
    <x v="0"/>
    <x v="68"/>
    <n v="-4813.59"/>
    <x v="5"/>
  </r>
  <r>
    <x v="337"/>
    <x v="337"/>
    <x v="271"/>
    <x v="0"/>
    <x v="68"/>
    <n v="-4814.2"/>
    <x v="5"/>
  </r>
  <r>
    <x v="430"/>
    <x v="429"/>
    <x v="336"/>
    <x v="0"/>
    <x v="68"/>
    <n v="-5572.46"/>
    <x v="5"/>
  </r>
  <r>
    <x v="338"/>
    <x v="338"/>
    <x v="274"/>
    <x v="1"/>
    <x v="51"/>
    <n v="6945"/>
    <x v="5"/>
  </r>
  <r>
    <x v="339"/>
    <x v="339"/>
    <x v="324"/>
    <x v="3"/>
    <x v="105"/>
    <n v="20500"/>
    <x v="5"/>
  </r>
  <r>
    <x v="339"/>
    <x v="339"/>
    <x v="324"/>
    <x v="0"/>
    <x v="68"/>
    <n v="-5103.75"/>
    <x v="5"/>
  </r>
  <r>
    <x v="341"/>
    <x v="341"/>
    <x v="95"/>
    <x v="0"/>
    <x v="68"/>
    <n v="-5138.13"/>
    <x v="5"/>
  </r>
  <r>
    <x v="342"/>
    <x v="342"/>
    <x v="95"/>
    <x v="0"/>
    <x v="68"/>
    <n v="-5138.13"/>
    <x v="5"/>
  </r>
  <r>
    <x v="343"/>
    <x v="436"/>
    <x v="276"/>
    <x v="1"/>
    <x v="51"/>
    <n v="6945"/>
    <x v="5"/>
  </r>
  <r>
    <x v="343"/>
    <x v="436"/>
    <x v="276"/>
    <x v="0"/>
    <x v="68"/>
    <n v="-5137.53"/>
    <x v="5"/>
  </r>
  <r>
    <x v="344"/>
    <x v="437"/>
    <x v="277"/>
    <x v="1"/>
    <x v="1"/>
    <n v="3472.5"/>
    <x v="5"/>
  </r>
  <r>
    <x v="344"/>
    <x v="437"/>
    <x v="277"/>
    <x v="0"/>
    <x v="68"/>
    <n v="-5137.53"/>
    <x v="5"/>
  </r>
  <r>
    <x v="345"/>
    <x v="438"/>
    <x v="276"/>
    <x v="0"/>
    <x v="68"/>
    <n v="-5353.49"/>
    <x v="5"/>
  </r>
  <r>
    <x v="345"/>
    <x v="438"/>
    <x v="276"/>
    <x v="1"/>
    <x v="51"/>
    <n v="6945"/>
    <x v="5"/>
  </r>
  <r>
    <x v="345"/>
    <x v="438"/>
    <x v="276"/>
    <x v="6"/>
    <x v="23"/>
    <n v="7542.57"/>
    <x v="5"/>
  </r>
  <r>
    <x v="346"/>
    <x v="346"/>
    <x v="278"/>
    <x v="2"/>
    <x v="106"/>
    <n v="8058.67"/>
    <x v="5"/>
  </r>
  <r>
    <x v="347"/>
    <x v="347"/>
    <x v="278"/>
    <x v="2"/>
    <x v="106"/>
    <n v="12194.67"/>
    <x v="5"/>
  </r>
  <r>
    <x v="348"/>
    <x v="348"/>
    <x v="278"/>
    <x v="2"/>
    <x v="106"/>
    <n v="11979.03"/>
    <x v="5"/>
  </r>
  <r>
    <x v="349"/>
    <x v="349"/>
    <x v="279"/>
    <x v="0"/>
    <x v="68"/>
    <n v="-4778.6099999999997"/>
    <x v="5"/>
  </r>
  <r>
    <x v="350"/>
    <x v="350"/>
    <x v="280"/>
    <x v="6"/>
    <x v="24"/>
    <n v="15085.14"/>
    <x v="5"/>
  </r>
  <r>
    <x v="351"/>
    <x v="351"/>
    <x v="281"/>
    <x v="2"/>
    <x v="106"/>
    <n v="12880.93"/>
    <x v="5"/>
  </r>
  <r>
    <x v="352"/>
    <x v="352"/>
    <x v="281"/>
    <x v="2"/>
    <x v="106"/>
    <n v="13385.2"/>
    <x v="5"/>
  </r>
  <r>
    <x v="354"/>
    <x v="354"/>
    <x v="281"/>
    <x v="2"/>
    <x v="106"/>
    <n v="13464.03"/>
    <x v="5"/>
  </r>
  <r>
    <x v="355"/>
    <x v="451"/>
    <x v="281"/>
    <x v="2"/>
    <x v="106"/>
    <n v="10801.77"/>
    <x v="5"/>
  </r>
  <r>
    <x v="356"/>
    <x v="452"/>
    <x v="281"/>
    <x v="2"/>
    <x v="106"/>
    <n v="13644.2"/>
    <x v="5"/>
  </r>
  <r>
    <x v="357"/>
    <x v="453"/>
    <x v="281"/>
    <x v="2"/>
    <x v="106"/>
    <n v="10800.7"/>
    <x v="5"/>
  </r>
  <r>
    <x v="358"/>
    <x v="454"/>
    <x v="281"/>
    <x v="2"/>
    <x v="106"/>
    <n v="13823.87"/>
    <x v="5"/>
  </r>
  <r>
    <x v="359"/>
    <x v="455"/>
    <x v="281"/>
    <x v="2"/>
    <x v="106"/>
    <n v="14009.7"/>
    <x v="5"/>
  </r>
  <r>
    <x v="360"/>
    <x v="456"/>
    <x v="281"/>
    <x v="2"/>
    <x v="106"/>
    <n v="14644.63"/>
    <x v="5"/>
  </r>
  <r>
    <x v="361"/>
    <x v="457"/>
    <x v="283"/>
    <x v="0"/>
    <x v="68"/>
    <n v="-5071.17"/>
    <x v="5"/>
  </r>
  <r>
    <x v="362"/>
    <x v="362"/>
    <x v="283"/>
    <x v="0"/>
    <x v="68"/>
    <n v="-5731.11"/>
    <x v="5"/>
  </r>
  <r>
    <x v="362"/>
    <x v="362"/>
    <x v="283"/>
    <x v="6"/>
    <x v="24"/>
    <n v="15085.14"/>
    <x v="5"/>
  </r>
  <r>
    <x v="363"/>
    <x v="458"/>
    <x v="281"/>
    <x v="2"/>
    <x v="106"/>
    <n v="14851.57"/>
    <x v="5"/>
  </r>
  <r>
    <x v="365"/>
    <x v="365"/>
    <x v="285"/>
    <x v="0"/>
    <x v="68"/>
    <n v="-5101.34"/>
    <x v="5"/>
  </r>
  <r>
    <x v="366"/>
    <x v="366"/>
    <x v="279"/>
    <x v="0"/>
    <x v="68"/>
    <n v="-5105.5600000000004"/>
    <x v="5"/>
  </r>
  <r>
    <x v="367"/>
    <x v="367"/>
    <x v="281"/>
    <x v="2"/>
    <x v="106"/>
    <n v="17186.2"/>
    <x v="5"/>
  </r>
  <r>
    <x v="368"/>
    <x v="368"/>
    <x v="286"/>
    <x v="0"/>
    <x v="68"/>
    <n v="-5065.1400000000003"/>
    <x v="5"/>
  </r>
  <r>
    <x v="369"/>
    <x v="369"/>
    <x v="281"/>
    <x v="2"/>
    <x v="106"/>
    <n v="16765.53"/>
    <x v="5"/>
  </r>
  <r>
    <x v="370"/>
    <x v="370"/>
    <x v="281"/>
    <x v="2"/>
    <x v="106"/>
    <n v="14714.2"/>
    <x v="5"/>
  </r>
  <r>
    <x v="373"/>
    <x v="459"/>
    <x v="288"/>
    <x v="0"/>
    <x v="68"/>
    <n v="-5020.5"/>
    <x v="5"/>
  </r>
  <r>
    <x v="374"/>
    <x v="374"/>
    <x v="281"/>
    <x v="2"/>
    <x v="106"/>
    <n v="13371.6"/>
    <x v="5"/>
  </r>
  <r>
    <x v="378"/>
    <x v="378"/>
    <x v="281"/>
    <x v="2"/>
    <x v="106"/>
    <n v="14537.93"/>
    <x v="5"/>
  </r>
  <r>
    <x v="379"/>
    <x v="379"/>
    <x v="281"/>
    <x v="2"/>
    <x v="106"/>
    <n v="14389.9"/>
    <x v="5"/>
  </r>
  <r>
    <x v="419"/>
    <x v="419"/>
    <x v="327"/>
    <x v="6"/>
    <x v="24"/>
    <n v="11209.98"/>
    <x v="5"/>
  </r>
  <r>
    <x v="419"/>
    <x v="419"/>
    <x v="327"/>
    <x v="6"/>
    <x v="107"/>
    <n v="67883.13"/>
    <x v="5"/>
  </r>
  <r>
    <x v="419"/>
    <x v="419"/>
    <x v="327"/>
    <x v="6"/>
    <x v="75"/>
    <n v="30170.28"/>
    <x v="5"/>
  </r>
  <r>
    <x v="380"/>
    <x v="380"/>
    <x v="290"/>
    <x v="0"/>
    <x v="68"/>
    <n v="-4879.3500000000004"/>
    <x v="5"/>
  </r>
  <r>
    <x v="381"/>
    <x v="381"/>
    <x v="291"/>
    <x v="0"/>
    <x v="68"/>
    <n v="-4872.1099999999997"/>
    <x v="5"/>
  </r>
  <r>
    <x v="383"/>
    <x v="383"/>
    <x v="293"/>
    <x v="0"/>
    <x v="68"/>
    <n v="-4556.62"/>
    <x v="5"/>
  </r>
  <r>
    <x v="384"/>
    <x v="384"/>
    <x v="294"/>
    <x v="6"/>
    <x v="23"/>
    <n v="7542.57"/>
    <x v="5"/>
  </r>
  <r>
    <x v="384"/>
    <x v="384"/>
    <x v="294"/>
    <x v="1"/>
    <x v="51"/>
    <n v="6945"/>
    <x v="5"/>
  </r>
  <r>
    <x v="385"/>
    <x v="385"/>
    <x v="295"/>
    <x v="0"/>
    <x v="68"/>
    <n v="-5557.38"/>
    <x v="5"/>
  </r>
  <r>
    <x v="385"/>
    <x v="385"/>
    <x v="295"/>
    <x v="1"/>
    <x v="51"/>
    <n v="6945"/>
    <x v="5"/>
  </r>
  <r>
    <x v="386"/>
    <x v="439"/>
    <x v="296"/>
    <x v="1"/>
    <x v="51"/>
    <n v="6945"/>
    <x v="5"/>
  </r>
  <r>
    <x v="386"/>
    <x v="439"/>
    <x v="296"/>
    <x v="6"/>
    <x v="23"/>
    <n v="7542.57"/>
    <x v="5"/>
  </r>
  <r>
    <x v="387"/>
    <x v="387"/>
    <x v="297"/>
    <x v="0"/>
    <x v="68"/>
    <n v="-4557.22"/>
    <x v="5"/>
  </r>
  <r>
    <x v="388"/>
    <x v="388"/>
    <x v="298"/>
    <x v="0"/>
    <x v="68"/>
    <n v="-4560.24"/>
    <x v="5"/>
  </r>
  <r>
    <x v="0"/>
    <x v="0"/>
    <x v="0"/>
    <x v="0"/>
    <x v="68"/>
    <n v="-7964.35"/>
    <x v="6"/>
  </r>
  <r>
    <x v="1"/>
    <x v="1"/>
    <x v="0"/>
    <x v="0"/>
    <x v="68"/>
    <n v="-7975.31"/>
    <x v="6"/>
  </r>
  <r>
    <x v="2"/>
    <x v="2"/>
    <x v="1"/>
    <x v="0"/>
    <x v="68"/>
    <n v="-8003.64"/>
    <x v="6"/>
  </r>
  <r>
    <x v="3"/>
    <x v="3"/>
    <x v="2"/>
    <x v="0"/>
    <x v="68"/>
    <n v="-7517.61"/>
    <x v="6"/>
  </r>
  <r>
    <x v="4"/>
    <x v="4"/>
    <x v="2"/>
    <x v="0"/>
    <x v="68"/>
    <n v="-7524"/>
    <x v="6"/>
  </r>
  <r>
    <x v="5"/>
    <x v="5"/>
    <x v="3"/>
    <x v="0"/>
    <x v="68"/>
    <n v="-7468.27"/>
    <x v="6"/>
  </r>
  <r>
    <x v="6"/>
    <x v="6"/>
    <x v="4"/>
    <x v="0"/>
    <x v="68"/>
    <n v="-7455.48"/>
    <x v="6"/>
  </r>
  <r>
    <x v="7"/>
    <x v="7"/>
    <x v="5"/>
    <x v="0"/>
    <x v="0"/>
    <n v="-8087"/>
    <x v="6"/>
  </r>
  <r>
    <x v="8"/>
    <x v="8"/>
    <x v="6"/>
    <x v="0"/>
    <x v="68"/>
    <n v="-8090.43"/>
    <x v="6"/>
  </r>
  <r>
    <x v="10"/>
    <x v="10"/>
    <x v="8"/>
    <x v="0"/>
    <x v="68"/>
    <n v="-7634.55"/>
    <x v="6"/>
  </r>
  <r>
    <x v="389"/>
    <x v="389"/>
    <x v="299"/>
    <x v="0"/>
    <x v="68"/>
    <n v="-7452.74"/>
    <x v="6"/>
  </r>
  <r>
    <x v="11"/>
    <x v="11"/>
    <x v="9"/>
    <x v="1"/>
    <x v="51"/>
    <n v="3472.5"/>
    <x v="6"/>
  </r>
  <r>
    <x v="12"/>
    <x v="12"/>
    <x v="10"/>
    <x v="0"/>
    <x v="0"/>
    <n v="-7948"/>
    <x v="6"/>
  </r>
  <r>
    <x v="13"/>
    <x v="13"/>
    <x v="11"/>
    <x v="0"/>
    <x v="68"/>
    <n v="-7947.91"/>
    <x v="6"/>
  </r>
  <r>
    <x v="390"/>
    <x v="390"/>
    <x v="300"/>
    <x v="0"/>
    <x v="68"/>
    <n v="-7942.43"/>
    <x v="6"/>
  </r>
  <r>
    <x v="14"/>
    <x v="14"/>
    <x v="12"/>
    <x v="0"/>
    <x v="68"/>
    <n v="-8282.2800000000007"/>
    <x v="6"/>
  </r>
  <r>
    <x v="15"/>
    <x v="15"/>
    <x v="13"/>
    <x v="0"/>
    <x v="68"/>
    <n v="-8077.64"/>
    <x v="6"/>
  </r>
  <r>
    <x v="16"/>
    <x v="16"/>
    <x v="354"/>
    <x v="0"/>
    <x v="68"/>
    <n v="-7806.3"/>
    <x v="6"/>
  </r>
  <r>
    <x v="17"/>
    <x v="17"/>
    <x v="15"/>
    <x v="6"/>
    <x v="23"/>
    <n v="11423.12"/>
    <x v="6"/>
  </r>
  <r>
    <x v="17"/>
    <x v="17"/>
    <x v="15"/>
    <x v="0"/>
    <x v="68"/>
    <n v="-7346.77"/>
    <x v="6"/>
  </r>
  <r>
    <x v="18"/>
    <x v="18"/>
    <x v="16"/>
    <x v="0"/>
    <x v="68"/>
    <n v="-7493.85"/>
    <x v="6"/>
  </r>
  <r>
    <x v="392"/>
    <x v="392"/>
    <x v="302"/>
    <x v="0"/>
    <x v="68"/>
    <n v="-8115.09"/>
    <x v="6"/>
  </r>
  <r>
    <x v="20"/>
    <x v="20"/>
    <x v="18"/>
    <x v="0"/>
    <x v="68"/>
    <n v="-8022.82"/>
    <x v="6"/>
  </r>
  <r>
    <x v="21"/>
    <x v="21"/>
    <x v="12"/>
    <x v="0"/>
    <x v="68"/>
    <n v="-8339.84"/>
    <x v="6"/>
  </r>
  <r>
    <x v="22"/>
    <x v="22"/>
    <x v="19"/>
    <x v="2"/>
    <x v="108"/>
    <n v="33851.03"/>
    <x v="6"/>
  </r>
  <r>
    <x v="23"/>
    <x v="23"/>
    <x v="328"/>
    <x v="0"/>
    <x v="68"/>
    <n v="-9156.58"/>
    <x v="6"/>
  </r>
  <r>
    <x v="24"/>
    <x v="24"/>
    <x v="21"/>
    <x v="0"/>
    <x v="68"/>
    <n v="-8415.66"/>
    <x v="6"/>
  </r>
  <r>
    <x v="26"/>
    <x v="26"/>
    <x v="23"/>
    <x v="0"/>
    <x v="68"/>
    <n v="-8290.5"/>
    <x v="6"/>
  </r>
  <r>
    <x v="31"/>
    <x v="31"/>
    <x v="26"/>
    <x v="1"/>
    <x v="51"/>
    <n v="6945"/>
    <x v="6"/>
  </r>
  <r>
    <x v="31"/>
    <x v="31"/>
    <x v="26"/>
    <x v="0"/>
    <x v="68"/>
    <n v="-8106.87"/>
    <x v="6"/>
  </r>
  <r>
    <x v="393"/>
    <x v="393"/>
    <x v="303"/>
    <x v="0"/>
    <x v="68"/>
    <n v="-8202.7999999999993"/>
    <x v="6"/>
  </r>
  <r>
    <x v="37"/>
    <x v="37"/>
    <x v="31"/>
    <x v="0"/>
    <x v="68"/>
    <n v="-7831.88"/>
    <x v="6"/>
  </r>
  <r>
    <x v="38"/>
    <x v="38"/>
    <x v="31"/>
    <x v="0"/>
    <x v="68"/>
    <n v="-7912.28"/>
    <x v="6"/>
  </r>
  <r>
    <x v="39"/>
    <x v="39"/>
    <x v="32"/>
    <x v="0"/>
    <x v="68"/>
    <n v="-7881.21"/>
    <x v="6"/>
  </r>
  <r>
    <x v="40"/>
    <x v="40"/>
    <x v="33"/>
    <x v="0"/>
    <x v="68"/>
    <n v="-9888.3700000000008"/>
    <x v="6"/>
  </r>
  <r>
    <x v="41"/>
    <x v="41"/>
    <x v="34"/>
    <x v="0"/>
    <x v="68"/>
    <n v="-9920.34"/>
    <x v="6"/>
  </r>
  <r>
    <x v="42"/>
    <x v="42"/>
    <x v="34"/>
    <x v="0"/>
    <x v="68"/>
    <n v="-8354.4500000000007"/>
    <x v="6"/>
  </r>
  <r>
    <x v="43"/>
    <x v="43"/>
    <x v="35"/>
    <x v="1"/>
    <x v="51"/>
    <n v="6945"/>
    <x v="6"/>
  </r>
  <r>
    <x v="44"/>
    <x v="44"/>
    <x v="36"/>
    <x v="0"/>
    <x v="68"/>
    <n v="-8579.2000000000007"/>
    <x v="6"/>
  </r>
  <r>
    <x v="45"/>
    <x v="45"/>
    <x v="36"/>
    <x v="0"/>
    <x v="68"/>
    <n v="-8475.0499999999993"/>
    <x v="6"/>
  </r>
  <r>
    <x v="46"/>
    <x v="46"/>
    <x v="37"/>
    <x v="0"/>
    <x v="68"/>
    <n v="-9006.75"/>
    <x v="6"/>
  </r>
  <r>
    <x v="47"/>
    <x v="47"/>
    <x v="38"/>
    <x v="0"/>
    <x v="0"/>
    <n v="-9559"/>
    <x v="6"/>
  </r>
  <r>
    <x v="47"/>
    <x v="47"/>
    <x v="38"/>
    <x v="1"/>
    <x v="51"/>
    <n v="6945"/>
    <x v="6"/>
  </r>
  <r>
    <x v="48"/>
    <x v="48"/>
    <x v="33"/>
    <x v="0"/>
    <x v="68"/>
    <n v="-9334.73"/>
    <x v="6"/>
  </r>
  <r>
    <x v="49"/>
    <x v="49"/>
    <x v="39"/>
    <x v="1"/>
    <x v="51"/>
    <n v="6945"/>
    <x v="6"/>
  </r>
  <r>
    <x v="49"/>
    <x v="49"/>
    <x v="39"/>
    <x v="0"/>
    <x v="68"/>
    <n v="-8790.23"/>
    <x v="6"/>
  </r>
  <r>
    <x v="50"/>
    <x v="50"/>
    <x v="39"/>
    <x v="0"/>
    <x v="68"/>
    <n v="-8876.11"/>
    <x v="6"/>
  </r>
  <r>
    <x v="51"/>
    <x v="51"/>
    <x v="33"/>
    <x v="0"/>
    <x v="68"/>
    <n v="-8591.99"/>
    <x v="6"/>
  </r>
  <r>
    <x v="394"/>
    <x v="394"/>
    <x v="304"/>
    <x v="0"/>
    <x v="68"/>
    <n v="-9678.24"/>
    <x v="6"/>
  </r>
  <r>
    <x v="52"/>
    <x v="52"/>
    <x v="40"/>
    <x v="0"/>
    <x v="68"/>
    <n v="-7911.36"/>
    <x v="6"/>
  </r>
  <r>
    <x v="53"/>
    <x v="53"/>
    <x v="41"/>
    <x v="0"/>
    <x v="68"/>
    <n v="-8099.56"/>
    <x v="6"/>
  </r>
  <r>
    <x v="395"/>
    <x v="395"/>
    <x v="305"/>
    <x v="0"/>
    <x v="68"/>
    <n v="-9670.02"/>
    <x v="6"/>
  </r>
  <r>
    <x v="56"/>
    <x v="56"/>
    <x v="306"/>
    <x v="0"/>
    <x v="68"/>
    <n v="-8246.65"/>
    <x v="6"/>
  </r>
  <r>
    <x v="57"/>
    <x v="57"/>
    <x v="306"/>
    <x v="0"/>
    <x v="68"/>
    <n v="-8246.65"/>
    <x v="6"/>
  </r>
  <r>
    <x v="59"/>
    <x v="59"/>
    <x v="46"/>
    <x v="0"/>
    <x v="68"/>
    <n v="-8237.51"/>
    <x v="6"/>
  </r>
  <r>
    <x v="61"/>
    <x v="61"/>
    <x v="48"/>
    <x v="0"/>
    <x v="68"/>
    <n v="-8300.5499999999993"/>
    <x v="6"/>
  </r>
  <r>
    <x v="63"/>
    <x v="63"/>
    <x v="49"/>
    <x v="0"/>
    <x v="68"/>
    <n v="-8440.33"/>
    <x v="6"/>
  </r>
  <r>
    <x v="65"/>
    <x v="65"/>
    <x v="51"/>
    <x v="0"/>
    <x v="68"/>
    <n v="-7995.41"/>
    <x v="6"/>
  </r>
  <r>
    <x v="422"/>
    <x v="421"/>
    <x v="330"/>
    <x v="0"/>
    <x v="68"/>
    <n v="-7898.57"/>
    <x v="6"/>
  </r>
  <r>
    <x v="440"/>
    <x v="444"/>
    <x v="344"/>
    <x v="0"/>
    <x v="68"/>
    <n v="-7743.26"/>
    <x v="6"/>
  </r>
  <r>
    <x v="431"/>
    <x v="430"/>
    <x v="337"/>
    <x v="0"/>
    <x v="68"/>
    <n v="-7724.99"/>
    <x v="6"/>
  </r>
  <r>
    <x v="399"/>
    <x v="399"/>
    <x v="309"/>
    <x v="0"/>
    <x v="68"/>
    <n v="-7844.67"/>
    <x v="6"/>
  </r>
  <r>
    <x v="67"/>
    <x v="67"/>
    <x v="53"/>
    <x v="0"/>
    <x v="68"/>
    <n v="-7690.27"/>
    <x v="6"/>
  </r>
  <r>
    <x v="68"/>
    <x v="68"/>
    <x v="54"/>
    <x v="0"/>
    <x v="68"/>
    <n v="-8174.48"/>
    <x v="6"/>
  </r>
  <r>
    <x v="71"/>
    <x v="71"/>
    <x v="56"/>
    <x v="0"/>
    <x v="68"/>
    <n v="-7834.62"/>
    <x v="6"/>
  </r>
  <r>
    <x v="72"/>
    <x v="72"/>
    <x v="57"/>
    <x v="0"/>
    <x v="68"/>
    <n v="-7279.16"/>
    <x v="6"/>
  </r>
  <r>
    <x v="73"/>
    <x v="73"/>
    <x v="58"/>
    <x v="0"/>
    <x v="68"/>
    <n v="-7481.06"/>
    <x v="6"/>
  </r>
  <r>
    <x v="74"/>
    <x v="74"/>
    <x v="59"/>
    <x v="0"/>
    <x v="68"/>
    <n v="-7384.22"/>
    <x v="6"/>
  </r>
  <r>
    <x v="76"/>
    <x v="76"/>
    <x v="61"/>
    <x v="0"/>
    <x v="68"/>
    <n v="-7821.83"/>
    <x v="6"/>
  </r>
  <r>
    <x v="78"/>
    <x v="78"/>
    <x v="19"/>
    <x v="2"/>
    <x v="108"/>
    <n v="29091.35"/>
    <x v="6"/>
  </r>
  <r>
    <x v="79"/>
    <x v="79"/>
    <x v="63"/>
    <x v="0"/>
    <x v="68"/>
    <n v="-7944.25"/>
    <x v="6"/>
  </r>
  <r>
    <x v="79"/>
    <x v="79"/>
    <x v="63"/>
    <x v="1"/>
    <x v="51"/>
    <n v="3472.5"/>
    <x v="6"/>
  </r>
  <r>
    <x v="80"/>
    <x v="80"/>
    <x v="64"/>
    <x v="0"/>
    <x v="68"/>
    <n v="-7944.25"/>
    <x v="6"/>
  </r>
  <r>
    <x v="81"/>
    <x v="81"/>
    <x v="65"/>
    <x v="4"/>
    <x v="109"/>
    <n v="17000.02"/>
    <x v="6"/>
  </r>
  <r>
    <x v="81"/>
    <x v="81"/>
    <x v="65"/>
    <x v="0"/>
    <x v="8"/>
    <n v="600.29"/>
    <x v="6"/>
  </r>
  <r>
    <x v="81"/>
    <x v="81"/>
    <x v="65"/>
    <x v="2"/>
    <x v="110"/>
    <n v="15007.35"/>
    <x v="6"/>
  </r>
  <r>
    <x v="82"/>
    <x v="82"/>
    <x v="66"/>
    <x v="0"/>
    <x v="68"/>
    <n v="-7399.75"/>
    <x v="6"/>
  </r>
  <r>
    <x v="82"/>
    <x v="82"/>
    <x v="66"/>
    <x v="6"/>
    <x v="23"/>
    <n v="11423.12"/>
    <x v="6"/>
  </r>
  <r>
    <x v="82"/>
    <x v="82"/>
    <x v="66"/>
    <x v="1"/>
    <x v="51"/>
    <n v="6945"/>
    <x v="6"/>
  </r>
  <r>
    <x v="85"/>
    <x v="85"/>
    <x v="338"/>
    <x v="0"/>
    <x v="68"/>
    <n v="-7944.25"/>
    <x v="6"/>
  </r>
  <r>
    <x v="86"/>
    <x v="86"/>
    <x v="70"/>
    <x v="0"/>
    <x v="68"/>
    <n v="-7944.25"/>
    <x v="6"/>
  </r>
  <r>
    <x v="87"/>
    <x v="87"/>
    <x v="71"/>
    <x v="0"/>
    <x v="68"/>
    <n v="-7944.25"/>
    <x v="6"/>
  </r>
  <r>
    <x v="88"/>
    <x v="88"/>
    <x v="72"/>
    <x v="1"/>
    <x v="51"/>
    <n v="6945"/>
    <x v="6"/>
  </r>
  <r>
    <x v="88"/>
    <x v="88"/>
    <x v="72"/>
    <x v="0"/>
    <x v="68"/>
    <n v="-7948.82"/>
    <x v="6"/>
  </r>
  <r>
    <x v="90"/>
    <x v="90"/>
    <x v="74"/>
    <x v="0"/>
    <x v="68"/>
    <n v="-7948.82"/>
    <x v="6"/>
  </r>
  <r>
    <x v="91"/>
    <x v="91"/>
    <x v="70"/>
    <x v="0"/>
    <x v="68"/>
    <n v="-7937.86"/>
    <x v="6"/>
  </r>
  <r>
    <x v="92"/>
    <x v="92"/>
    <x v="75"/>
    <x v="0"/>
    <x v="68"/>
    <n v="-7770.67"/>
    <x v="6"/>
  </r>
  <r>
    <x v="93"/>
    <x v="93"/>
    <x v="76"/>
    <x v="0"/>
    <x v="68"/>
    <n v="-7768.84"/>
    <x v="6"/>
  </r>
  <r>
    <x v="94"/>
    <x v="94"/>
    <x v="77"/>
    <x v="0"/>
    <x v="68"/>
    <n v="-7672"/>
    <x v="6"/>
  </r>
  <r>
    <x v="95"/>
    <x v="95"/>
    <x v="78"/>
    <x v="0"/>
    <x v="68"/>
    <n v="-7835.54"/>
    <x v="6"/>
  </r>
  <r>
    <x v="96"/>
    <x v="96"/>
    <x v="79"/>
    <x v="0"/>
    <x v="68"/>
    <n v="-8380.9500000000007"/>
    <x v="6"/>
  </r>
  <r>
    <x v="97"/>
    <x v="97"/>
    <x v="80"/>
    <x v="0"/>
    <x v="9"/>
    <n v="-6544"/>
    <x v="6"/>
  </r>
  <r>
    <x v="97"/>
    <x v="97"/>
    <x v="80"/>
    <x v="0"/>
    <x v="68"/>
    <n v="-8272.23"/>
    <x v="6"/>
  </r>
  <r>
    <x v="98"/>
    <x v="98"/>
    <x v="81"/>
    <x v="0"/>
    <x v="68"/>
    <n v="-7999.98"/>
    <x v="6"/>
  </r>
  <r>
    <x v="103"/>
    <x v="103"/>
    <x v="333"/>
    <x v="0"/>
    <x v="68"/>
    <n v="-8190.92"/>
    <x v="6"/>
  </r>
  <r>
    <x v="400"/>
    <x v="400"/>
    <x v="310"/>
    <x v="0"/>
    <x v="68"/>
    <n v="-7883.96"/>
    <x v="6"/>
  </r>
  <r>
    <x v="104"/>
    <x v="104"/>
    <x v="69"/>
    <x v="0"/>
    <x v="68"/>
    <n v="-7606.22"/>
    <x v="6"/>
  </r>
  <r>
    <x v="105"/>
    <x v="105"/>
    <x v="85"/>
    <x v="0"/>
    <x v="68"/>
    <n v="-7412.54"/>
    <x v="6"/>
  </r>
  <r>
    <x v="106"/>
    <x v="106"/>
    <x v="86"/>
    <x v="0"/>
    <x v="68"/>
    <n v="-7305.65"/>
    <x v="6"/>
  </r>
  <r>
    <x v="111"/>
    <x v="111"/>
    <x v="88"/>
    <x v="0"/>
    <x v="68"/>
    <n v="-7896.75"/>
    <x v="6"/>
  </r>
  <r>
    <x v="112"/>
    <x v="112"/>
    <x v="89"/>
    <x v="0"/>
    <x v="68"/>
    <n v="-7730.47"/>
    <x v="6"/>
  </r>
  <r>
    <x v="113"/>
    <x v="113"/>
    <x v="90"/>
    <x v="1"/>
    <x v="51"/>
    <n v="6945"/>
    <x v="6"/>
  </r>
  <r>
    <x v="113"/>
    <x v="113"/>
    <x v="90"/>
    <x v="0"/>
    <x v="68"/>
    <n v="-7726.82"/>
    <x v="6"/>
  </r>
  <r>
    <x v="115"/>
    <x v="115"/>
    <x v="19"/>
    <x v="2"/>
    <x v="108"/>
    <n v="26792.99"/>
    <x v="6"/>
  </r>
  <r>
    <x v="117"/>
    <x v="117"/>
    <x v="12"/>
    <x v="0"/>
    <x v="68"/>
    <n v="-8099.56"/>
    <x v="6"/>
  </r>
  <r>
    <x v="118"/>
    <x v="118"/>
    <x v="92"/>
    <x v="0"/>
    <x v="68"/>
    <n v="-8318.82"/>
    <x v="6"/>
  </r>
  <r>
    <x v="119"/>
    <x v="119"/>
    <x v="93"/>
    <x v="0"/>
    <x v="68"/>
    <n v="-8383.69"/>
    <x v="6"/>
  </r>
  <r>
    <x v="120"/>
    <x v="120"/>
    <x v="94"/>
    <x v="0"/>
    <x v="68"/>
    <n v="-7999.07"/>
    <x v="6"/>
  </r>
  <r>
    <x v="121"/>
    <x v="121"/>
    <x v="95"/>
    <x v="0"/>
    <x v="68"/>
    <n v="-8106.87"/>
    <x v="6"/>
  </r>
  <r>
    <x v="432"/>
    <x v="431"/>
    <x v="337"/>
    <x v="0"/>
    <x v="68"/>
    <n v="-7925.07"/>
    <x v="6"/>
  </r>
  <r>
    <x v="124"/>
    <x v="124"/>
    <x v="85"/>
    <x v="0"/>
    <x v="68"/>
    <n v="-7518.52"/>
    <x v="6"/>
  </r>
  <r>
    <x v="127"/>
    <x v="127"/>
    <x v="100"/>
    <x v="0"/>
    <x v="68"/>
    <n v="-8027.39"/>
    <x v="6"/>
  </r>
  <r>
    <x v="402"/>
    <x v="402"/>
    <x v="312"/>
    <x v="0"/>
    <x v="68"/>
    <n v="-7922.33"/>
    <x v="6"/>
  </r>
  <r>
    <x v="403"/>
    <x v="403"/>
    <x v="313"/>
    <x v="0"/>
    <x v="68"/>
    <n v="-7512.13"/>
    <x v="6"/>
  </r>
  <r>
    <x v="129"/>
    <x v="129"/>
    <x v="102"/>
    <x v="0"/>
    <x v="68"/>
    <n v="-7576.08"/>
    <x v="6"/>
  </r>
  <r>
    <x v="132"/>
    <x v="132"/>
    <x v="103"/>
    <x v="0"/>
    <x v="0"/>
    <n v="-7944"/>
    <x v="6"/>
  </r>
  <r>
    <x v="133"/>
    <x v="133"/>
    <x v="104"/>
    <x v="0"/>
    <x v="68"/>
    <n v="-7827.31"/>
    <x v="6"/>
  </r>
  <r>
    <x v="135"/>
    <x v="135"/>
    <x v="106"/>
    <x v="0"/>
    <x v="0"/>
    <n v="-7950"/>
    <x v="6"/>
  </r>
  <r>
    <x v="136"/>
    <x v="136"/>
    <x v="107"/>
    <x v="0"/>
    <x v="68"/>
    <n v="-8593.81"/>
    <x v="6"/>
  </r>
  <r>
    <x v="137"/>
    <x v="137"/>
    <x v="108"/>
    <x v="0"/>
    <x v="68"/>
    <n v="-7824.57"/>
    <x v="6"/>
  </r>
  <r>
    <x v="139"/>
    <x v="139"/>
    <x v="110"/>
    <x v="0"/>
    <x v="68"/>
    <n v="-7837.36"/>
    <x v="6"/>
  </r>
  <r>
    <x v="140"/>
    <x v="140"/>
    <x v="111"/>
    <x v="0"/>
    <x v="68"/>
    <n v="-8165.34"/>
    <x v="6"/>
  </r>
  <r>
    <x v="141"/>
    <x v="141"/>
    <x v="112"/>
    <x v="0"/>
    <x v="68"/>
    <n v="-8272.23"/>
    <x v="6"/>
  </r>
  <r>
    <x v="142"/>
    <x v="142"/>
    <x v="113"/>
    <x v="0"/>
    <x v="68"/>
    <n v="-8111.44"/>
    <x v="6"/>
  </r>
  <r>
    <x v="433"/>
    <x v="432"/>
    <x v="339"/>
    <x v="0"/>
    <x v="68"/>
    <n v="-8926.36"/>
    <x v="6"/>
  </r>
  <r>
    <x v="147"/>
    <x v="147"/>
    <x v="116"/>
    <x v="0"/>
    <x v="68"/>
    <n v="-7999.07"/>
    <x v="6"/>
  </r>
  <r>
    <x v="148"/>
    <x v="148"/>
    <x v="117"/>
    <x v="0"/>
    <x v="68"/>
    <n v="-7998.15"/>
    <x v="6"/>
  </r>
  <r>
    <x v="150"/>
    <x v="150"/>
    <x v="119"/>
    <x v="0"/>
    <x v="68"/>
    <n v="-8070.33"/>
    <x v="6"/>
  </r>
  <r>
    <x v="151"/>
    <x v="151"/>
    <x v="120"/>
    <x v="0"/>
    <x v="68"/>
    <n v="-7892.18"/>
    <x v="6"/>
  </r>
  <r>
    <x v="152"/>
    <x v="152"/>
    <x v="121"/>
    <x v="0"/>
    <x v="68"/>
    <n v="-7731.39"/>
    <x v="6"/>
  </r>
  <r>
    <x v="153"/>
    <x v="153"/>
    <x v="122"/>
    <x v="0"/>
    <x v="68"/>
    <n v="-7726.82"/>
    <x v="6"/>
  </r>
  <r>
    <x v="154"/>
    <x v="154"/>
    <x v="123"/>
    <x v="2"/>
    <x v="111"/>
    <n v="-1083054.69"/>
    <x v="6"/>
  </r>
  <r>
    <x v="154"/>
    <x v="154"/>
    <x v="123"/>
    <x v="0"/>
    <x v="8"/>
    <n v="31137.82"/>
    <x v="6"/>
  </r>
  <r>
    <x v="154"/>
    <x v="154"/>
    <x v="123"/>
    <x v="2"/>
    <x v="112"/>
    <n v="45127.28"/>
    <x v="6"/>
  </r>
  <r>
    <x v="155"/>
    <x v="155"/>
    <x v="124"/>
    <x v="1"/>
    <x v="51"/>
    <n v="6945"/>
    <x v="6"/>
  </r>
  <r>
    <x v="157"/>
    <x v="157"/>
    <x v="349"/>
    <x v="0"/>
    <x v="68"/>
    <n v="-6679.85"/>
    <x v="6"/>
  </r>
  <r>
    <x v="159"/>
    <x v="159"/>
    <x v="350"/>
    <x v="2"/>
    <x v="110"/>
    <n v="9082.19"/>
    <x v="6"/>
  </r>
  <r>
    <x v="159"/>
    <x v="159"/>
    <x v="350"/>
    <x v="0"/>
    <x v="8"/>
    <n v="1089.8699999999999"/>
    <x v="6"/>
  </r>
  <r>
    <x v="159"/>
    <x v="159"/>
    <x v="350"/>
    <x v="0"/>
    <x v="68"/>
    <n v="-6646.04"/>
    <x v="6"/>
  </r>
  <r>
    <x v="160"/>
    <x v="160"/>
    <x v="128"/>
    <x v="0"/>
    <x v="68"/>
    <n v="-6679.85"/>
    <x v="6"/>
  </r>
  <r>
    <x v="162"/>
    <x v="162"/>
    <x v="130"/>
    <x v="0"/>
    <x v="68"/>
    <n v="-6725.53"/>
    <x v="6"/>
  </r>
  <r>
    <x v="447"/>
    <x v="460"/>
    <x v="355"/>
    <x v="0"/>
    <x v="68"/>
    <n v="-6781.26"/>
    <x v="6"/>
  </r>
  <r>
    <x v="404"/>
    <x v="404"/>
    <x v="314"/>
    <x v="0"/>
    <x v="68"/>
    <n v="-6877.18"/>
    <x v="6"/>
  </r>
  <r>
    <x v="163"/>
    <x v="163"/>
    <x v="131"/>
    <x v="0"/>
    <x v="68"/>
    <n v="-6953.01"/>
    <x v="6"/>
  </r>
  <r>
    <x v="163"/>
    <x v="163"/>
    <x v="131"/>
    <x v="4"/>
    <x v="113"/>
    <n v="20400.02"/>
    <x v="6"/>
  </r>
  <r>
    <x v="164"/>
    <x v="164"/>
    <x v="132"/>
    <x v="1"/>
    <x v="51"/>
    <n v="6945"/>
    <x v="6"/>
  </r>
  <r>
    <x v="164"/>
    <x v="164"/>
    <x v="132"/>
    <x v="0"/>
    <x v="68"/>
    <n v="-6984.99"/>
    <x v="6"/>
  </r>
  <r>
    <x v="165"/>
    <x v="165"/>
    <x v="133"/>
    <x v="0"/>
    <x v="68"/>
    <n v="-7034.32"/>
    <x v="6"/>
  </r>
  <r>
    <x v="166"/>
    <x v="166"/>
    <x v="134"/>
    <x v="1"/>
    <x v="51"/>
    <n v="6945"/>
    <x v="6"/>
  </r>
  <r>
    <x v="167"/>
    <x v="167"/>
    <x v="135"/>
    <x v="0"/>
    <x v="68"/>
    <n v="-6871.7"/>
    <x v="6"/>
  </r>
  <r>
    <x v="168"/>
    <x v="168"/>
    <x v="136"/>
    <x v="0"/>
    <x v="114"/>
    <n v="-7543"/>
    <x v="6"/>
  </r>
  <r>
    <x v="168"/>
    <x v="168"/>
    <x v="136"/>
    <x v="1"/>
    <x v="51"/>
    <n v="6945"/>
    <x v="6"/>
  </r>
  <r>
    <x v="169"/>
    <x v="169"/>
    <x v="111"/>
    <x v="0"/>
    <x v="68"/>
    <n v="-6803.18"/>
    <x v="6"/>
  </r>
  <r>
    <x v="170"/>
    <x v="170"/>
    <x v="137"/>
    <x v="1"/>
    <x v="51"/>
    <n v="6945"/>
    <x v="6"/>
  </r>
  <r>
    <x v="171"/>
    <x v="171"/>
    <x v="138"/>
    <x v="0"/>
    <x v="68"/>
    <n v="-6696.29"/>
    <x v="6"/>
  </r>
  <r>
    <x v="172"/>
    <x v="172"/>
    <x v="345"/>
    <x v="1"/>
    <x v="51"/>
    <n v="6945"/>
    <x v="6"/>
  </r>
  <r>
    <x v="172"/>
    <x v="172"/>
    <x v="345"/>
    <x v="6"/>
    <x v="115"/>
    <n v="25141.91"/>
    <x v="6"/>
  </r>
  <r>
    <x v="174"/>
    <x v="174"/>
    <x v="141"/>
    <x v="1"/>
    <x v="51"/>
    <n v="6945"/>
    <x v="6"/>
  </r>
  <r>
    <x v="426"/>
    <x v="425"/>
    <x v="334"/>
    <x v="0"/>
    <x v="68"/>
    <n v="-6826.93"/>
    <x v="6"/>
  </r>
  <r>
    <x v="175"/>
    <x v="175"/>
    <x v="142"/>
    <x v="4"/>
    <x v="10"/>
    <n v="4500"/>
    <x v="6"/>
  </r>
  <r>
    <x v="175"/>
    <x v="175"/>
    <x v="142"/>
    <x v="0"/>
    <x v="68"/>
    <n v="-6854.34"/>
    <x v="6"/>
  </r>
  <r>
    <x v="175"/>
    <x v="175"/>
    <x v="142"/>
    <x v="1"/>
    <x v="51"/>
    <n v="6945"/>
    <x v="6"/>
  </r>
  <r>
    <x v="177"/>
    <x v="177"/>
    <x v="144"/>
    <x v="0"/>
    <x v="68"/>
    <n v="-6890.89"/>
    <x v="6"/>
  </r>
  <r>
    <x v="178"/>
    <x v="178"/>
    <x v="72"/>
    <x v="1"/>
    <x v="51"/>
    <n v="6945"/>
    <x v="6"/>
  </r>
  <r>
    <x v="178"/>
    <x v="178"/>
    <x v="72"/>
    <x v="0"/>
    <x v="68"/>
    <n v="-6817.8"/>
    <x v="6"/>
  </r>
  <r>
    <x v="179"/>
    <x v="179"/>
    <x v="145"/>
    <x v="0"/>
    <x v="68"/>
    <n v="-6874.44"/>
    <x v="6"/>
  </r>
  <r>
    <x v="181"/>
    <x v="181"/>
    <x v="147"/>
    <x v="0"/>
    <x v="0"/>
    <n v="-6883"/>
    <x v="6"/>
  </r>
  <r>
    <x v="182"/>
    <x v="182"/>
    <x v="148"/>
    <x v="0"/>
    <x v="68"/>
    <n v="-6927.43"/>
    <x v="6"/>
  </r>
  <r>
    <x v="183"/>
    <x v="183"/>
    <x v="149"/>
    <x v="0"/>
    <x v="68"/>
    <n v="-6921.95"/>
    <x v="6"/>
  </r>
  <r>
    <x v="184"/>
    <x v="184"/>
    <x v="150"/>
    <x v="0"/>
    <x v="68"/>
    <n v="-6878.1"/>
    <x v="6"/>
  </r>
  <r>
    <x v="185"/>
    <x v="185"/>
    <x v="151"/>
    <x v="0"/>
    <x v="68"/>
    <n v="-6806.84"/>
    <x v="6"/>
  </r>
  <r>
    <x v="186"/>
    <x v="186"/>
    <x v="152"/>
    <x v="0"/>
    <x v="68"/>
    <n v="-6766.64"/>
    <x v="6"/>
  </r>
  <r>
    <x v="187"/>
    <x v="187"/>
    <x v="153"/>
    <x v="0"/>
    <x v="68"/>
    <n v="-6752.93"/>
    <x v="6"/>
  </r>
  <r>
    <x v="190"/>
    <x v="190"/>
    <x v="156"/>
    <x v="0"/>
    <x v="68"/>
    <n v="-6818.71"/>
    <x v="6"/>
  </r>
  <r>
    <x v="406"/>
    <x v="406"/>
    <x v="316"/>
    <x v="1"/>
    <x v="51"/>
    <n v="6945"/>
    <x v="6"/>
  </r>
  <r>
    <x v="194"/>
    <x v="194"/>
    <x v="160"/>
    <x v="0"/>
    <x v="68"/>
    <n v="-6795.87"/>
    <x v="6"/>
  </r>
  <r>
    <x v="196"/>
    <x v="196"/>
    <x v="162"/>
    <x v="0"/>
    <x v="68"/>
    <n v="-6836.07"/>
    <x v="6"/>
  </r>
  <r>
    <x v="197"/>
    <x v="197"/>
    <x v="163"/>
    <x v="0"/>
    <x v="68"/>
    <n v="-6844.29"/>
    <x v="6"/>
  </r>
  <r>
    <x v="198"/>
    <x v="198"/>
    <x v="164"/>
    <x v="0"/>
    <x v="68"/>
    <n v="-6843.38"/>
    <x v="6"/>
  </r>
  <r>
    <x v="199"/>
    <x v="199"/>
    <x v="164"/>
    <x v="0"/>
    <x v="68"/>
    <n v="-6861.65"/>
    <x v="6"/>
  </r>
  <r>
    <x v="200"/>
    <x v="200"/>
    <x v="165"/>
    <x v="0"/>
    <x v="68"/>
    <n v="-6817.8"/>
    <x v="6"/>
  </r>
  <r>
    <x v="201"/>
    <x v="201"/>
    <x v="166"/>
    <x v="0"/>
    <x v="68"/>
    <n v="-6796.79"/>
    <x v="6"/>
  </r>
  <r>
    <x v="202"/>
    <x v="202"/>
    <x v="167"/>
    <x v="0"/>
    <x v="68"/>
    <n v="-6790.39"/>
    <x v="6"/>
  </r>
  <r>
    <x v="202"/>
    <x v="202"/>
    <x v="167"/>
    <x v="1"/>
    <x v="51"/>
    <n v="6945"/>
    <x v="6"/>
  </r>
  <r>
    <x v="203"/>
    <x v="203"/>
    <x v="168"/>
    <x v="0"/>
    <x v="68"/>
    <n v="-6762.98"/>
    <x v="6"/>
  </r>
  <r>
    <x v="204"/>
    <x v="204"/>
    <x v="169"/>
    <x v="0"/>
    <x v="68"/>
    <n v="-6859.82"/>
    <x v="6"/>
  </r>
  <r>
    <x v="205"/>
    <x v="205"/>
    <x v="170"/>
    <x v="0"/>
    <x v="68"/>
    <n v="-6819.63"/>
    <x v="6"/>
  </r>
  <r>
    <x v="205"/>
    <x v="205"/>
    <x v="170"/>
    <x v="3"/>
    <x v="116"/>
    <n v="20500"/>
    <x v="6"/>
  </r>
  <r>
    <x v="408"/>
    <x v="408"/>
    <x v="318"/>
    <x v="0"/>
    <x v="68"/>
    <n v="-7269.11"/>
    <x v="6"/>
  </r>
  <r>
    <x v="206"/>
    <x v="206"/>
    <x v="12"/>
    <x v="0"/>
    <x v="68"/>
    <n v="-7424.42"/>
    <x v="6"/>
  </r>
  <r>
    <x v="207"/>
    <x v="207"/>
    <x v="171"/>
    <x v="0"/>
    <x v="68"/>
    <n v="-7447.26"/>
    <x v="6"/>
  </r>
  <r>
    <x v="208"/>
    <x v="208"/>
    <x v="172"/>
    <x v="0"/>
    <x v="68"/>
    <n v="-7296.52"/>
    <x v="6"/>
  </r>
  <r>
    <x v="209"/>
    <x v="209"/>
    <x v="111"/>
    <x v="0"/>
    <x v="68"/>
    <n v="-7050.76"/>
    <x v="6"/>
  </r>
  <r>
    <x v="211"/>
    <x v="211"/>
    <x v="174"/>
    <x v="1"/>
    <x v="51"/>
    <n v="6945"/>
    <x v="6"/>
  </r>
  <r>
    <x v="214"/>
    <x v="214"/>
    <x v="176"/>
    <x v="0"/>
    <x v="68"/>
    <n v="-7182.32"/>
    <x v="6"/>
  </r>
  <r>
    <x v="215"/>
    <x v="215"/>
    <x v="177"/>
    <x v="0"/>
    <x v="68"/>
    <n v="-7185.97"/>
    <x v="6"/>
  </r>
  <r>
    <x v="409"/>
    <x v="409"/>
    <x v="319"/>
    <x v="0"/>
    <x v="68"/>
    <n v="-7185.97"/>
    <x v="6"/>
  </r>
  <r>
    <x v="409"/>
    <x v="409"/>
    <x v="319"/>
    <x v="1"/>
    <x v="51"/>
    <n v="6945"/>
    <x v="6"/>
  </r>
  <r>
    <x v="217"/>
    <x v="217"/>
    <x v="179"/>
    <x v="0"/>
    <x v="68"/>
    <n v="-7189.63"/>
    <x v="6"/>
  </r>
  <r>
    <x v="218"/>
    <x v="218"/>
    <x v="180"/>
    <x v="6"/>
    <x v="23"/>
    <n v="11423.12"/>
    <x v="6"/>
  </r>
  <r>
    <x v="218"/>
    <x v="218"/>
    <x v="180"/>
    <x v="1"/>
    <x v="51"/>
    <n v="6945"/>
    <x v="6"/>
  </r>
  <r>
    <x v="218"/>
    <x v="218"/>
    <x v="180"/>
    <x v="0"/>
    <x v="68"/>
    <n v="-7183.23"/>
    <x v="6"/>
  </r>
  <r>
    <x v="220"/>
    <x v="220"/>
    <x v="108"/>
    <x v="0"/>
    <x v="68"/>
    <n v="-7195.11"/>
    <x v="6"/>
  </r>
  <r>
    <x v="222"/>
    <x v="222"/>
    <x v="182"/>
    <x v="0"/>
    <x v="68"/>
    <n v="-7206.07"/>
    <x v="6"/>
  </r>
  <r>
    <x v="225"/>
    <x v="225"/>
    <x v="185"/>
    <x v="1"/>
    <x v="51"/>
    <n v="6945"/>
    <x v="6"/>
  </r>
  <r>
    <x v="225"/>
    <x v="225"/>
    <x v="185"/>
    <x v="0"/>
    <x v="68"/>
    <n v="-7238.05"/>
    <x v="6"/>
  </r>
  <r>
    <x v="226"/>
    <x v="226"/>
    <x v="186"/>
    <x v="0"/>
    <x v="68"/>
    <n v="-7240.79"/>
    <x v="6"/>
  </r>
  <r>
    <x v="227"/>
    <x v="227"/>
    <x v="187"/>
    <x v="0"/>
    <x v="68"/>
    <n v="-7243.53"/>
    <x v="6"/>
  </r>
  <r>
    <x v="227"/>
    <x v="227"/>
    <x v="187"/>
    <x v="1"/>
    <x v="5"/>
    <n v="6945"/>
    <x v="6"/>
  </r>
  <r>
    <x v="229"/>
    <x v="229"/>
    <x v="188"/>
    <x v="0"/>
    <x v="68"/>
    <n v="-6766.64"/>
    <x v="6"/>
  </r>
  <r>
    <x v="230"/>
    <x v="230"/>
    <x v="189"/>
    <x v="0"/>
    <x v="68"/>
    <n v="-7344.94"/>
    <x v="6"/>
  </r>
  <r>
    <x v="231"/>
    <x v="231"/>
    <x v="19"/>
    <x v="2"/>
    <x v="108"/>
    <n v="24920.240000000002"/>
    <x v="6"/>
  </r>
  <r>
    <x v="233"/>
    <x v="233"/>
    <x v="191"/>
    <x v="1"/>
    <x v="51"/>
    <n v="6945"/>
    <x v="6"/>
  </r>
  <r>
    <x v="233"/>
    <x v="233"/>
    <x v="191"/>
    <x v="0"/>
    <x v="68"/>
    <n v="-7237.14"/>
    <x v="6"/>
  </r>
  <r>
    <x v="235"/>
    <x v="235"/>
    <x v="193"/>
    <x v="0"/>
    <x v="68"/>
    <n v="-7235.31"/>
    <x v="6"/>
  </r>
  <r>
    <x v="434"/>
    <x v="433"/>
    <x v="340"/>
    <x v="1"/>
    <x v="51"/>
    <n v="6945"/>
    <x v="6"/>
  </r>
  <r>
    <x v="237"/>
    <x v="237"/>
    <x v="352"/>
    <x v="1"/>
    <x v="51"/>
    <n v="6945"/>
    <x v="6"/>
  </r>
  <r>
    <x v="238"/>
    <x v="238"/>
    <x v="196"/>
    <x v="0"/>
    <x v="68"/>
    <n v="-7181.41"/>
    <x v="6"/>
  </r>
  <r>
    <x v="238"/>
    <x v="238"/>
    <x v="196"/>
    <x v="1"/>
    <x v="51"/>
    <n v="6945"/>
    <x v="6"/>
  </r>
  <r>
    <x v="239"/>
    <x v="239"/>
    <x v="197"/>
    <x v="0"/>
    <x v="68"/>
    <n v="-7294.69"/>
    <x v="6"/>
  </r>
  <r>
    <x v="242"/>
    <x v="242"/>
    <x v="199"/>
    <x v="0"/>
    <x v="68"/>
    <n v="-6636"/>
    <x v="6"/>
  </r>
  <r>
    <x v="244"/>
    <x v="244"/>
    <x v="201"/>
    <x v="0"/>
    <x v="68"/>
    <n v="-7183.23"/>
    <x v="6"/>
  </r>
  <r>
    <x v="245"/>
    <x v="245"/>
    <x v="202"/>
    <x v="0"/>
    <x v="68"/>
    <n v="-7180.49"/>
    <x v="6"/>
  </r>
  <r>
    <x v="246"/>
    <x v="246"/>
    <x v="203"/>
    <x v="0"/>
    <x v="68"/>
    <n v="-7181.41"/>
    <x v="6"/>
  </r>
  <r>
    <x v="435"/>
    <x v="434"/>
    <x v="341"/>
    <x v="0"/>
    <x v="68"/>
    <n v="-7181.41"/>
    <x v="6"/>
  </r>
  <r>
    <x v="248"/>
    <x v="248"/>
    <x v="205"/>
    <x v="1"/>
    <x v="51"/>
    <n v="6945"/>
    <x v="6"/>
  </r>
  <r>
    <x v="249"/>
    <x v="249"/>
    <x v="206"/>
    <x v="0"/>
    <x v="68"/>
    <n v="-6927.43"/>
    <x v="6"/>
  </r>
  <r>
    <x v="252"/>
    <x v="252"/>
    <x v="209"/>
    <x v="4"/>
    <x v="117"/>
    <n v="20400.02"/>
    <x v="6"/>
  </r>
  <r>
    <x v="252"/>
    <x v="252"/>
    <x v="209"/>
    <x v="0"/>
    <x v="0"/>
    <n v="-6936"/>
    <x v="6"/>
  </r>
  <r>
    <x v="253"/>
    <x v="253"/>
    <x v="210"/>
    <x v="0"/>
    <x v="68"/>
    <n v="-6935.65"/>
    <x v="6"/>
  </r>
  <r>
    <x v="412"/>
    <x v="412"/>
    <x v="300"/>
    <x v="0"/>
    <x v="68"/>
    <n v="-6935.65"/>
    <x v="6"/>
  </r>
  <r>
    <x v="413"/>
    <x v="413"/>
    <x v="300"/>
    <x v="0"/>
    <x v="68"/>
    <n v="-6942.05"/>
    <x v="6"/>
  </r>
  <r>
    <x v="254"/>
    <x v="254"/>
    <x v="211"/>
    <x v="0"/>
    <x v="68"/>
    <n v="-6908.24"/>
    <x v="6"/>
  </r>
  <r>
    <x v="255"/>
    <x v="255"/>
    <x v="212"/>
    <x v="1"/>
    <x v="51"/>
    <n v="6945"/>
    <x v="6"/>
  </r>
  <r>
    <x v="255"/>
    <x v="255"/>
    <x v="212"/>
    <x v="0"/>
    <x v="68"/>
    <n v="-6907.33"/>
    <x v="6"/>
  </r>
  <r>
    <x v="258"/>
    <x v="258"/>
    <x v="213"/>
    <x v="0"/>
    <x v="0"/>
    <n v="-6907"/>
    <x v="6"/>
  </r>
  <r>
    <x v="259"/>
    <x v="259"/>
    <x v="214"/>
    <x v="0"/>
    <x v="68"/>
    <n v="-7181.41"/>
    <x v="6"/>
  </r>
  <r>
    <x v="262"/>
    <x v="262"/>
    <x v="217"/>
    <x v="0"/>
    <x v="68"/>
    <n v="-6692.64"/>
    <x v="6"/>
  </r>
  <r>
    <x v="264"/>
    <x v="264"/>
    <x v="219"/>
    <x v="0"/>
    <x v="68"/>
    <n v="-6695.38"/>
    <x v="6"/>
  </r>
  <r>
    <x v="265"/>
    <x v="265"/>
    <x v="220"/>
    <x v="0"/>
    <x v="68"/>
    <n v="-6682.59"/>
    <x v="6"/>
  </r>
  <r>
    <x v="266"/>
    <x v="266"/>
    <x v="221"/>
    <x v="0"/>
    <x v="68"/>
    <n v="-6758.42"/>
    <x v="6"/>
  </r>
  <r>
    <x v="267"/>
    <x v="267"/>
    <x v="222"/>
    <x v="0"/>
    <x v="68"/>
    <n v="-6700.86"/>
    <x v="6"/>
  </r>
  <r>
    <x v="269"/>
    <x v="269"/>
    <x v="224"/>
    <x v="0"/>
    <x v="68"/>
    <n v="-6834.24"/>
    <x v="6"/>
  </r>
  <r>
    <x v="270"/>
    <x v="270"/>
    <x v="225"/>
    <x v="0"/>
    <x v="68"/>
    <n v="-6913.73"/>
    <x v="6"/>
  </r>
  <r>
    <x v="272"/>
    <x v="272"/>
    <x v="227"/>
    <x v="0"/>
    <x v="68"/>
    <n v="-7197.85"/>
    <x v="6"/>
  </r>
  <r>
    <x v="274"/>
    <x v="274"/>
    <x v="356"/>
    <x v="4"/>
    <x v="118"/>
    <n v="-59326"/>
    <x v="6"/>
  </r>
  <r>
    <x v="275"/>
    <x v="275"/>
    <x v="229"/>
    <x v="0"/>
    <x v="68"/>
    <n v="-6707.25"/>
    <x v="6"/>
  </r>
  <r>
    <x v="276"/>
    <x v="276"/>
    <x v="230"/>
    <x v="0"/>
    <x v="68"/>
    <n v="-6651.53"/>
    <x v="6"/>
  </r>
  <r>
    <x v="427"/>
    <x v="426"/>
    <x v="346"/>
    <x v="0"/>
    <x v="68"/>
    <n v="-6694.46"/>
    <x v="6"/>
  </r>
  <r>
    <x v="279"/>
    <x v="279"/>
    <x v="233"/>
    <x v="0"/>
    <x v="68"/>
    <n v="-6686.24"/>
    <x v="6"/>
  </r>
  <r>
    <x v="281"/>
    <x v="281"/>
    <x v="234"/>
    <x v="0"/>
    <x v="68"/>
    <n v="-6752.02"/>
    <x v="6"/>
  </r>
  <r>
    <x v="283"/>
    <x v="283"/>
    <x v="235"/>
    <x v="1"/>
    <x v="51"/>
    <n v="6945"/>
    <x v="6"/>
  </r>
  <r>
    <x v="284"/>
    <x v="284"/>
    <x v="236"/>
    <x v="1"/>
    <x v="51"/>
    <n v="6945"/>
    <x v="6"/>
  </r>
  <r>
    <x v="284"/>
    <x v="284"/>
    <x v="236"/>
    <x v="4"/>
    <x v="118"/>
    <n v="-25223.61"/>
    <x v="6"/>
  </r>
  <r>
    <x v="285"/>
    <x v="285"/>
    <x v="237"/>
    <x v="0"/>
    <x v="68"/>
    <n v="-6740.14"/>
    <x v="6"/>
  </r>
  <r>
    <x v="287"/>
    <x v="287"/>
    <x v="239"/>
    <x v="0"/>
    <x v="68"/>
    <n v="-6904.59"/>
    <x v="6"/>
  </r>
  <r>
    <x v="289"/>
    <x v="289"/>
    <x v="241"/>
    <x v="0"/>
    <x v="68"/>
    <n v="-6918.29"/>
    <x v="6"/>
  </r>
  <r>
    <x v="290"/>
    <x v="290"/>
    <x v="242"/>
    <x v="1"/>
    <x v="51"/>
    <n v="6945"/>
    <x v="6"/>
  </r>
  <r>
    <x v="290"/>
    <x v="290"/>
    <x v="242"/>
    <x v="0"/>
    <x v="68"/>
    <n v="-6920.12"/>
    <x v="6"/>
  </r>
  <r>
    <x v="291"/>
    <x v="291"/>
    <x v="243"/>
    <x v="0"/>
    <x v="68"/>
    <n v="-6913.73"/>
    <x v="6"/>
  </r>
  <r>
    <x v="446"/>
    <x v="450"/>
    <x v="353"/>
    <x v="0"/>
    <x v="68"/>
    <n v="-6921.95"/>
    <x v="6"/>
  </r>
  <r>
    <x v="292"/>
    <x v="292"/>
    <x v="244"/>
    <x v="0"/>
    <x v="68"/>
    <n v="-6916.47"/>
    <x v="6"/>
  </r>
  <r>
    <x v="294"/>
    <x v="294"/>
    <x v="246"/>
    <x v="0"/>
    <x v="68"/>
    <n v="-7889.44"/>
    <x v="6"/>
  </r>
  <r>
    <x v="295"/>
    <x v="295"/>
    <x v="247"/>
    <x v="0"/>
    <x v="68"/>
    <n v="-7944.25"/>
    <x v="6"/>
  </r>
  <r>
    <x v="296"/>
    <x v="296"/>
    <x v="248"/>
    <x v="0"/>
    <x v="68"/>
    <n v="-7563.29"/>
    <x v="6"/>
  </r>
  <r>
    <x v="299"/>
    <x v="299"/>
    <x v="250"/>
    <x v="0"/>
    <x v="68"/>
    <n v="-7181.41"/>
    <x v="6"/>
  </r>
  <r>
    <x v="300"/>
    <x v="300"/>
    <x v="251"/>
    <x v="1"/>
    <x v="51"/>
    <n v="6945"/>
    <x v="6"/>
  </r>
  <r>
    <x v="302"/>
    <x v="302"/>
    <x v="253"/>
    <x v="0"/>
    <x v="68"/>
    <n v="-7456.4"/>
    <x v="6"/>
  </r>
  <r>
    <x v="303"/>
    <x v="303"/>
    <x v="251"/>
    <x v="1"/>
    <x v="51"/>
    <n v="6945"/>
    <x v="6"/>
  </r>
  <r>
    <x v="304"/>
    <x v="304"/>
    <x v="78"/>
    <x v="0"/>
    <x v="68"/>
    <n v="-7290.12"/>
    <x v="6"/>
  </r>
  <r>
    <x v="306"/>
    <x v="306"/>
    <x v="255"/>
    <x v="0"/>
    <x v="68"/>
    <n v="-7181.41"/>
    <x v="6"/>
  </r>
  <r>
    <x v="307"/>
    <x v="307"/>
    <x v="206"/>
    <x v="0"/>
    <x v="68"/>
    <n v="-7181.41"/>
    <x v="6"/>
  </r>
  <r>
    <x v="307"/>
    <x v="307"/>
    <x v="206"/>
    <x v="0"/>
    <x v="100"/>
    <n v="87125"/>
    <x v="6"/>
  </r>
  <r>
    <x v="308"/>
    <x v="308"/>
    <x v="72"/>
    <x v="1"/>
    <x v="51"/>
    <n v="6945"/>
    <x v="6"/>
  </r>
  <r>
    <x v="308"/>
    <x v="308"/>
    <x v="72"/>
    <x v="0"/>
    <x v="68"/>
    <n v="-7449.09"/>
    <x v="6"/>
  </r>
  <r>
    <x v="309"/>
    <x v="309"/>
    <x v="256"/>
    <x v="0"/>
    <x v="68"/>
    <n v="-7344.94"/>
    <x v="6"/>
  </r>
  <r>
    <x v="310"/>
    <x v="310"/>
    <x v="257"/>
    <x v="0"/>
    <x v="68"/>
    <n v="-7344.94"/>
    <x v="6"/>
  </r>
  <r>
    <x v="311"/>
    <x v="311"/>
    <x v="258"/>
    <x v="0"/>
    <x v="68"/>
    <n v="-7342.2"/>
    <x v="6"/>
  </r>
  <r>
    <x v="312"/>
    <x v="312"/>
    <x v="19"/>
    <x v="2"/>
    <x v="108"/>
    <n v="25624.880000000001"/>
    <x v="6"/>
  </r>
  <r>
    <x v="313"/>
    <x v="313"/>
    <x v="259"/>
    <x v="0"/>
    <x v="68"/>
    <n v="-7336.72"/>
    <x v="6"/>
  </r>
  <r>
    <x v="314"/>
    <x v="314"/>
    <x v="74"/>
    <x v="0"/>
    <x v="68"/>
    <n v="-7563.29"/>
    <x v="6"/>
  </r>
  <r>
    <x v="315"/>
    <x v="315"/>
    <x v="46"/>
    <x v="0"/>
    <x v="68"/>
    <n v="-7561.46"/>
    <x v="6"/>
  </r>
  <r>
    <x v="316"/>
    <x v="316"/>
    <x v="260"/>
    <x v="4"/>
    <x v="6"/>
    <n v="1500"/>
    <x v="6"/>
  </r>
  <r>
    <x v="317"/>
    <x v="317"/>
    <x v="261"/>
    <x v="0"/>
    <x v="68"/>
    <n v="-7890.35"/>
    <x v="6"/>
  </r>
  <r>
    <x v="318"/>
    <x v="318"/>
    <x v="19"/>
    <x v="2"/>
    <x v="108"/>
    <n v="29737.919999999998"/>
    <x v="6"/>
  </r>
  <r>
    <x v="319"/>
    <x v="319"/>
    <x v="19"/>
    <x v="2"/>
    <x v="119"/>
    <n v="28063"/>
    <x v="6"/>
  </r>
  <r>
    <x v="415"/>
    <x v="415"/>
    <x v="322"/>
    <x v="7"/>
    <x v="1"/>
    <n v="-69827.98"/>
    <x v="6"/>
  </r>
  <r>
    <x v="321"/>
    <x v="321"/>
    <x v="263"/>
    <x v="0"/>
    <x v="68"/>
    <n v="-7181.41"/>
    <x v="6"/>
  </r>
  <r>
    <x v="436"/>
    <x v="435"/>
    <x v="337"/>
    <x v="0"/>
    <x v="68"/>
    <n v="-7181.41"/>
    <x v="6"/>
  </r>
  <r>
    <x v="323"/>
    <x v="323"/>
    <x v="264"/>
    <x v="0"/>
    <x v="68"/>
    <n v="-6980.42"/>
    <x v="6"/>
  </r>
  <r>
    <x v="324"/>
    <x v="324"/>
    <x v="264"/>
    <x v="0"/>
    <x v="68"/>
    <n v="-7040.71"/>
    <x v="6"/>
  </r>
  <r>
    <x v="325"/>
    <x v="325"/>
    <x v="265"/>
    <x v="0"/>
    <x v="68"/>
    <n v="-7159.48"/>
    <x v="6"/>
  </r>
  <r>
    <x v="326"/>
    <x v="326"/>
    <x v="266"/>
    <x v="6"/>
    <x v="23"/>
    <n v="11423.12"/>
    <x v="6"/>
  </r>
  <r>
    <x v="329"/>
    <x v="329"/>
    <x v="267"/>
    <x v="1"/>
    <x v="51"/>
    <n v="6945"/>
    <x v="6"/>
  </r>
  <r>
    <x v="416"/>
    <x v="416"/>
    <x v="323"/>
    <x v="0"/>
    <x v="68"/>
    <n v="-7126.59"/>
    <x v="6"/>
  </r>
  <r>
    <x v="331"/>
    <x v="331"/>
    <x v="269"/>
    <x v="0"/>
    <x v="68"/>
    <n v="-7182.32"/>
    <x v="6"/>
  </r>
  <r>
    <x v="332"/>
    <x v="332"/>
    <x v="270"/>
    <x v="1"/>
    <x v="51"/>
    <n v="6945"/>
    <x v="6"/>
  </r>
  <r>
    <x v="332"/>
    <x v="332"/>
    <x v="270"/>
    <x v="0"/>
    <x v="68"/>
    <n v="-7290.12"/>
    <x v="6"/>
  </r>
  <r>
    <x v="333"/>
    <x v="333"/>
    <x v="182"/>
    <x v="0"/>
    <x v="68"/>
    <n v="-7453.66"/>
    <x v="6"/>
  </r>
  <r>
    <x v="428"/>
    <x v="427"/>
    <x v="330"/>
    <x v="0"/>
    <x v="68"/>
    <n v="-7453.66"/>
    <x v="6"/>
  </r>
  <r>
    <x v="429"/>
    <x v="428"/>
    <x v="335"/>
    <x v="0"/>
    <x v="68"/>
    <n v="-7291.04"/>
    <x v="6"/>
  </r>
  <r>
    <x v="334"/>
    <x v="334"/>
    <x v="271"/>
    <x v="0"/>
    <x v="68"/>
    <n v="-7291.04"/>
    <x v="6"/>
  </r>
  <r>
    <x v="336"/>
    <x v="336"/>
    <x v="273"/>
    <x v="0"/>
    <x v="68"/>
    <n v="-7290.12"/>
    <x v="6"/>
  </r>
  <r>
    <x v="337"/>
    <x v="337"/>
    <x v="271"/>
    <x v="0"/>
    <x v="68"/>
    <n v="-7291.04"/>
    <x v="6"/>
  </r>
  <r>
    <x v="338"/>
    <x v="338"/>
    <x v="274"/>
    <x v="1"/>
    <x v="51"/>
    <n v="6945"/>
    <x v="6"/>
  </r>
  <r>
    <x v="339"/>
    <x v="339"/>
    <x v="324"/>
    <x v="0"/>
    <x v="68"/>
    <n v="-7729.56"/>
    <x v="6"/>
  </r>
  <r>
    <x v="342"/>
    <x v="342"/>
    <x v="95"/>
    <x v="0"/>
    <x v="68"/>
    <n v="-7781.63"/>
    <x v="6"/>
  </r>
  <r>
    <x v="343"/>
    <x v="436"/>
    <x v="276"/>
    <x v="1"/>
    <x v="51"/>
    <n v="6945"/>
    <x v="6"/>
  </r>
  <r>
    <x v="343"/>
    <x v="436"/>
    <x v="276"/>
    <x v="0"/>
    <x v="68"/>
    <n v="-7780.72"/>
    <x v="6"/>
  </r>
  <r>
    <x v="344"/>
    <x v="437"/>
    <x v="277"/>
    <x v="1"/>
    <x v="1"/>
    <n v="3472.5"/>
    <x v="6"/>
  </r>
  <r>
    <x v="344"/>
    <x v="437"/>
    <x v="277"/>
    <x v="0"/>
    <x v="68"/>
    <n v="-7780.72"/>
    <x v="6"/>
  </r>
  <r>
    <x v="345"/>
    <x v="438"/>
    <x v="276"/>
    <x v="0"/>
    <x v="68"/>
    <n v="-8107.78"/>
    <x v="6"/>
  </r>
  <r>
    <x v="345"/>
    <x v="438"/>
    <x v="276"/>
    <x v="1"/>
    <x v="51"/>
    <n v="6945"/>
    <x v="6"/>
  </r>
  <r>
    <x v="417"/>
    <x v="417"/>
    <x v="325"/>
    <x v="0"/>
    <x v="68"/>
    <n v="-7314.79"/>
    <x v="6"/>
  </r>
  <r>
    <x v="349"/>
    <x v="349"/>
    <x v="279"/>
    <x v="0"/>
    <x v="68"/>
    <n v="-7237.14"/>
    <x v="6"/>
  </r>
  <r>
    <x v="361"/>
    <x v="361"/>
    <x v="283"/>
    <x v="0"/>
    <x v="68"/>
    <n v="-7680.23"/>
    <x v="6"/>
  </r>
  <r>
    <x v="362"/>
    <x v="362"/>
    <x v="283"/>
    <x v="0"/>
    <x v="68"/>
    <n v="-8679.69"/>
    <x v="6"/>
  </r>
  <r>
    <x v="365"/>
    <x v="365"/>
    <x v="285"/>
    <x v="0"/>
    <x v="68"/>
    <n v="-7725.9"/>
    <x v="6"/>
  </r>
  <r>
    <x v="366"/>
    <x v="366"/>
    <x v="279"/>
    <x v="0"/>
    <x v="68"/>
    <n v="-7732.3"/>
    <x v="6"/>
  </r>
  <r>
    <x v="368"/>
    <x v="368"/>
    <x v="286"/>
    <x v="0"/>
    <x v="68"/>
    <n v="-7671.09"/>
    <x v="6"/>
  </r>
  <r>
    <x v="372"/>
    <x v="372"/>
    <x v="287"/>
    <x v="0"/>
    <x v="68"/>
    <n v="-7675.66"/>
    <x v="6"/>
  </r>
  <r>
    <x v="373"/>
    <x v="373"/>
    <x v="288"/>
    <x v="0"/>
    <x v="68"/>
    <n v="-7603.48"/>
    <x v="6"/>
  </r>
  <r>
    <x v="375"/>
    <x v="375"/>
    <x v="287"/>
    <x v="0"/>
    <x v="68"/>
    <n v="-7676.57"/>
    <x v="6"/>
  </r>
  <r>
    <x v="376"/>
    <x v="376"/>
    <x v="287"/>
    <x v="0"/>
    <x v="68"/>
    <n v="-7694.84"/>
    <x v="6"/>
  </r>
  <r>
    <x v="419"/>
    <x v="419"/>
    <x v="327"/>
    <x v="0"/>
    <x v="47"/>
    <n v="57115.6"/>
    <x v="6"/>
  </r>
  <r>
    <x v="448"/>
    <x v="461"/>
    <x v="357"/>
    <x v="0"/>
    <x v="68"/>
    <n v="-8354.4500000000007"/>
    <x v="6"/>
  </r>
  <r>
    <x v="380"/>
    <x v="380"/>
    <x v="290"/>
    <x v="0"/>
    <x v="68"/>
    <n v="-7389.7"/>
    <x v="6"/>
  </r>
  <r>
    <x v="381"/>
    <x v="381"/>
    <x v="291"/>
    <x v="0"/>
    <x v="68"/>
    <n v="-7378.74"/>
    <x v="6"/>
  </r>
  <r>
    <x v="383"/>
    <x v="383"/>
    <x v="293"/>
    <x v="0"/>
    <x v="68"/>
    <n v="-6900.94"/>
    <x v="6"/>
  </r>
  <r>
    <x v="384"/>
    <x v="384"/>
    <x v="294"/>
    <x v="1"/>
    <x v="51"/>
    <n v="6945"/>
    <x v="6"/>
  </r>
  <r>
    <x v="385"/>
    <x v="385"/>
    <x v="295"/>
    <x v="0"/>
    <x v="68"/>
    <n v="-8416.58"/>
    <x v="6"/>
  </r>
  <r>
    <x v="385"/>
    <x v="385"/>
    <x v="295"/>
    <x v="1"/>
    <x v="51"/>
    <n v="6945"/>
    <x v="6"/>
  </r>
  <r>
    <x v="386"/>
    <x v="439"/>
    <x v="296"/>
    <x v="1"/>
    <x v="51"/>
    <n v="6945"/>
    <x v="6"/>
  </r>
  <r>
    <x v="387"/>
    <x v="387"/>
    <x v="297"/>
    <x v="0"/>
    <x v="68"/>
    <n v="-6901.85"/>
    <x v="6"/>
  </r>
  <r>
    <x v="388"/>
    <x v="388"/>
    <x v="298"/>
    <x v="0"/>
    <x v="68"/>
    <n v="-6906.42"/>
    <x v="6"/>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C090FF3E-3E3F-4559-BD60-5B75586B0B58}" name="PivotTable1" cacheId="0" applyNumberFormats="0" applyBorderFormats="0" applyFontFormats="0" applyPatternFormats="0" applyAlignmentFormats="0" applyWidthHeightFormats="1" dataCaption="Values" updatedVersion="8" minRefreshableVersion="3" useAutoFormatting="1" itemPrintTitles="1" createdVersion="8" indent="0" compact="0" compactData="0" multipleFieldFilters="0">
  <location ref="A3:J57" firstHeaderRow="1" firstDataRow="4" firstDataCol="2"/>
  <pivotFields count="6">
    <pivotField axis="axisRow" compact="0" outline="0" showAll="0">
      <items count="22">
        <item x="0"/>
        <item x="18"/>
        <item x="16"/>
        <item x="17"/>
        <item x="11"/>
        <item x="12"/>
        <item x="6"/>
        <item x="10"/>
        <item x="8"/>
        <item x="2"/>
        <item x="1"/>
        <item x="3"/>
        <item x="4"/>
        <item x="5"/>
        <item x="13"/>
        <item x="7"/>
        <item x="15"/>
        <item x="14"/>
        <item x="9"/>
        <item x="19"/>
        <item x="20"/>
        <item t="default"/>
      </items>
    </pivotField>
    <pivotField axis="axisRow" compact="0" outline="0" showAll="0" defaultSubtotal="0">
      <items count="6">
        <item x="4"/>
        <item x="0"/>
        <item x="1"/>
        <item x="5"/>
        <item x="3"/>
        <item x="2"/>
      </items>
    </pivotField>
    <pivotField axis="axisCol" compact="0" numFmtId="17" outline="0" showAll="0">
      <items count="8">
        <item x="0"/>
        <item x="1"/>
        <item x="2"/>
        <item x="3"/>
        <item x="4"/>
        <item x="5"/>
        <item x="6"/>
        <item t="default"/>
      </items>
    </pivotField>
    <pivotField dataField="1" compact="0" numFmtId="165" outline="0" showAll="0"/>
    <pivotField axis="axisCol" compact="0" outline="0" showAll="0">
      <items count="369">
        <item sd="0" x="0"/>
        <item sd="0" x="1"/>
        <item sd="0" x="2"/>
        <item sd="0" x="3"/>
        <item sd="0" x="4"/>
        <item sd="0" x="5"/>
        <item sd="0" x="6"/>
        <item sd="0" x="7"/>
        <item sd="0" x="8"/>
        <item sd="0" x="9"/>
        <item sd="0" x="10"/>
        <item sd="0" x="11"/>
        <item sd="0" x="12"/>
        <item sd="0" x="13"/>
        <item sd="0" x="14"/>
        <item sd="0" x="15"/>
        <item sd="0" x="16"/>
        <item sd="0" x="17"/>
        <item sd="0" x="18"/>
        <item sd="0" x="19"/>
        <item sd="0" x="20"/>
        <item sd="0" x="21"/>
        <item sd="0" x="22"/>
        <item sd="0" x="23"/>
        <item sd="0" x="24"/>
        <item sd="0" x="25"/>
        <item sd="0" x="26"/>
        <item sd="0" x="27"/>
        <item sd="0" x="28"/>
        <item sd="0" x="29"/>
        <item sd="0" x="30"/>
        <item sd="0" x="31"/>
        <item sd="0" x="32"/>
        <item sd="0" x="33"/>
        <item sd="0" x="34"/>
        <item sd="0" x="35"/>
        <item sd="0" x="36"/>
        <item sd="0" x="37"/>
        <item sd="0" x="38"/>
        <item sd="0" x="39"/>
        <item sd="0" x="40"/>
        <item sd="0" x="41"/>
        <item sd="0" x="42"/>
        <item sd="0" x="43"/>
        <item sd="0" x="44"/>
        <item sd="0" x="45"/>
        <item sd="0" x="46"/>
        <item sd="0" x="47"/>
        <item sd="0" x="48"/>
        <item sd="0" x="49"/>
        <item sd="0" x="50"/>
        <item sd="0" x="51"/>
        <item sd="0" x="52"/>
        <item sd="0" x="53"/>
        <item sd="0" x="54"/>
        <item sd="0" x="55"/>
        <item sd="0" x="56"/>
        <item sd="0" x="57"/>
        <item sd="0" x="58"/>
        <item sd="0" x="59"/>
        <item sd="0" x="60"/>
        <item sd="0" x="61"/>
        <item sd="0" x="62"/>
        <item sd="0" x="63"/>
        <item sd="0" x="64"/>
        <item sd="0" x="65"/>
        <item sd="0" x="66"/>
        <item sd="0" x="67"/>
        <item sd="0" x="68"/>
        <item sd="0" x="69"/>
        <item sd="0" x="70"/>
        <item sd="0" x="71"/>
        <item sd="0" x="72"/>
        <item sd="0" x="73"/>
        <item sd="0" x="74"/>
        <item sd="0" x="75"/>
        <item sd="0" x="76"/>
        <item sd="0" x="77"/>
        <item sd="0" x="78"/>
        <item sd="0" x="79"/>
        <item sd="0" x="80"/>
        <item sd="0" x="81"/>
        <item sd="0" x="82"/>
        <item sd="0" x="83"/>
        <item sd="0" x="84"/>
        <item sd="0" x="85"/>
        <item sd="0" x="86"/>
        <item sd="0" x="87"/>
        <item sd="0" x="88"/>
        <item sd="0" x="89"/>
        <item sd="0" x="90"/>
        <item sd="0" x="91"/>
        <item sd="0" x="92"/>
        <item sd="0" x="93"/>
        <item sd="0" x="94"/>
        <item sd="0" x="95"/>
        <item sd="0" x="96"/>
        <item sd="0" x="97"/>
        <item sd="0" x="98"/>
        <item sd="0" x="99"/>
        <item sd="0" x="100"/>
        <item sd="0" x="101"/>
        <item sd="0" x="102"/>
        <item sd="0" x="103"/>
        <item sd="0" x="104"/>
        <item sd="0" x="105"/>
        <item sd="0" x="106"/>
        <item sd="0" x="107"/>
        <item sd="0" x="108"/>
        <item sd="0" x="109"/>
        <item sd="0" x="110"/>
        <item sd="0" x="111"/>
        <item sd="0" x="112"/>
        <item sd="0" x="113"/>
        <item sd="0" x="114"/>
        <item sd="0" x="115"/>
        <item sd="0" x="116"/>
        <item sd="0" x="117"/>
        <item sd="0" x="118"/>
        <item sd="0" x="119"/>
        <item sd="0" x="120"/>
        <item sd="0" x="121"/>
        <item sd="0" x="122"/>
        <item sd="0" x="123"/>
        <item sd="0" x="124"/>
        <item sd="0" x="125"/>
        <item sd="0" x="126"/>
        <item sd="0" x="127"/>
        <item sd="0" x="128"/>
        <item sd="0" x="129"/>
        <item sd="0" x="130"/>
        <item sd="0" x="131"/>
        <item sd="0" x="132"/>
        <item sd="0" x="133"/>
        <item sd="0" x="134"/>
        <item sd="0" x="135"/>
        <item sd="0" x="136"/>
        <item sd="0" x="137"/>
        <item sd="0" x="138"/>
        <item sd="0" x="139"/>
        <item sd="0" x="140"/>
        <item sd="0" x="141"/>
        <item sd="0" x="142"/>
        <item sd="0" x="143"/>
        <item sd="0" x="144"/>
        <item sd="0" x="145"/>
        <item sd="0" x="146"/>
        <item sd="0" x="147"/>
        <item sd="0" x="148"/>
        <item sd="0" x="149"/>
        <item sd="0" x="150"/>
        <item sd="0" x="151"/>
        <item sd="0" x="152"/>
        <item sd="0" x="153"/>
        <item sd="0" x="154"/>
        <item sd="0" x="155"/>
        <item sd="0" x="156"/>
        <item sd="0" x="157"/>
        <item sd="0" x="158"/>
        <item sd="0" x="159"/>
        <item sd="0" x="160"/>
        <item sd="0" x="161"/>
        <item sd="0" x="162"/>
        <item sd="0" x="163"/>
        <item sd="0" x="164"/>
        <item sd="0" x="165"/>
        <item sd="0" x="166"/>
        <item sd="0" x="167"/>
        <item sd="0" x="168"/>
        <item sd="0" x="169"/>
        <item sd="0" x="170"/>
        <item sd="0" x="171"/>
        <item sd="0" x="172"/>
        <item sd="0" x="173"/>
        <item sd="0" x="174"/>
        <item sd="0" x="175"/>
        <item sd="0" x="176"/>
        <item sd="0" x="177"/>
        <item sd="0" x="178"/>
        <item sd="0" x="179"/>
        <item sd="0" x="180"/>
        <item sd="0" x="181"/>
        <item sd="0" x="182"/>
        <item sd="0" x="183"/>
        <item sd="0" x="184"/>
        <item sd="0" x="185"/>
        <item sd="0" x="186"/>
        <item sd="0" x="187"/>
        <item sd="0" x="188"/>
        <item sd="0" x="189"/>
        <item sd="0" x="190"/>
        <item sd="0" x="191"/>
        <item sd="0" x="192"/>
        <item sd="0" x="193"/>
        <item sd="0" x="194"/>
        <item sd="0" x="195"/>
        <item sd="0" x="196"/>
        <item sd="0" x="197"/>
        <item sd="0" x="198"/>
        <item sd="0" x="199"/>
        <item sd="0" x="200"/>
        <item sd="0" x="201"/>
        <item sd="0" x="202"/>
        <item sd="0" x="203"/>
        <item sd="0" x="204"/>
        <item sd="0" x="205"/>
        <item sd="0" x="206"/>
        <item sd="0" x="207"/>
        <item sd="0" x="208"/>
        <item sd="0" x="209"/>
        <item sd="0" x="210"/>
        <item sd="0" x="211"/>
        <item sd="0" x="212"/>
        <item sd="0" x="213"/>
        <item sd="0" x="214"/>
        <item sd="0" x="215"/>
        <item sd="0" x="216"/>
        <item sd="0" x="217"/>
        <item sd="0" x="218"/>
        <item sd="0" x="219"/>
        <item sd="0" x="220"/>
        <item sd="0" x="221"/>
        <item sd="0" x="222"/>
        <item sd="0" x="223"/>
        <item sd="0" x="224"/>
        <item sd="0" x="225"/>
        <item sd="0" x="226"/>
        <item sd="0" x="227"/>
        <item sd="0" x="228"/>
        <item sd="0" x="229"/>
        <item sd="0" x="230"/>
        <item sd="0" x="231"/>
        <item sd="0" x="232"/>
        <item sd="0" x="233"/>
        <item sd="0" x="234"/>
        <item sd="0" x="235"/>
        <item sd="0" x="236"/>
        <item sd="0" x="237"/>
        <item sd="0" x="238"/>
        <item sd="0" x="239"/>
        <item sd="0" x="240"/>
        <item sd="0" x="241"/>
        <item sd="0" x="242"/>
        <item sd="0" x="243"/>
        <item sd="0" x="244"/>
        <item sd="0" x="245"/>
        <item sd="0" x="246"/>
        <item sd="0" x="247"/>
        <item sd="0" x="248"/>
        <item sd="0" x="249"/>
        <item sd="0" x="250"/>
        <item sd="0" x="251"/>
        <item sd="0" x="252"/>
        <item sd="0" x="253"/>
        <item sd="0" x="254"/>
        <item sd="0" x="255"/>
        <item sd="0" x="256"/>
        <item sd="0" x="257"/>
        <item sd="0" x="258"/>
        <item sd="0" x="259"/>
        <item sd="0" x="260"/>
        <item sd="0" x="261"/>
        <item sd="0" x="262"/>
        <item sd="0" x="263"/>
        <item sd="0" x="264"/>
        <item sd="0" x="265"/>
        <item sd="0" x="266"/>
        <item sd="0" x="267"/>
        <item sd="0" x="268"/>
        <item sd="0" x="269"/>
        <item sd="0" x="270"/>
        <item sd="0" x="271"/>
        <item sd="0" x="272"/>
        <item sd="0" x="273"/>
        <item sd="0" x="274"/>
        <item sd="0" x="275"/>
        <item sd="0" x="276"/>
        <item sd="0" x="277"/>
        <item sd="0" x="278"/>
        <item sd="0" x="279"/>
        <item sd="0" x="280"/>
        <item sd="0" x="281"/>
        <item sd="0" x="282"/>
        <item sd="0" x="283"/>
        <item sd="0" x="284"/>
        <item sd="0" x="285"/>
        <item sd="0" x="286"/>
        <item sd="0" x="287"/>
        <item sd="0" x="288"/>
        <item sd="0" x="289"/>
        <item sd="0" x="290"/>
        <item sd="0" x="291"/>
        <item sd="0" x="292"/>
        <item sd="0" x="293"/>
        <item sd="0" x="294"/>
        <item sd="0" x="295"/>
        <item sd="0" x="296"/>
        <item sd="0" x="297"/>
        <item sd="0" x="298"/>
        <item sd="0" x="299"/>
        <item sd="0" x="300"/>
        <item sd="0" x="301"/>
        <item sd="0" x="302"/>
        <item sd="0" x="303"/>
        <item sd="0" x="304"/>
        <item sd="0" x="305"/>
        <item sd="0" x="306"/>
        <item sd="0" x="307"/>
        <item sd="0" x="308"/>
        <item sd="0" x="309"/>
        <item sd="0" x="310"/>
        <item sd="0" x="311"/>
        <item sd="0" x="312"/>
        <item sd="0" x="313"/>
        <item sd="0" x="314"/>
        <item sd="0" x="315"/>
        <item sd="0" x="316"/>
        <item sd="0" x="317"/>
        <item sd="0" x="318"/>
        <item sd="0" x="319"/>
        <item sd="0" x="320"/>
        <item sd="0" x="321"/>
        <item sd="0" x="322"/>
        <item sd="0" x="323"/>
        <item sd="0" x="324"/>
        <item sd="0" x="325"/>
        <item sd="0" x="326"/>
        <item sd="0" x="327"/>
        <item sd="0" x="328"/>
        <item sd="0" x="329"/>
        <item sd="0" x="330"/>
        <item sd="0" x="331"/>
        <item sd="0" x="332"/>
        <item sd="0" x="333"/>
        <item sd="0" x="334"/>
        <item sd="0" x="335"/>
        <item sd="0" x="336"/>
        <item sd="0" x="337"/>
        <item sd="0" x="338"/>
        <item sd="0" x="339"/>
        <item sd="0" x="340"/>
        <item sd="0" x="341"/>
        <item sd="0" x="342"/>
        <item sd="0" x="343"/>
        <item sd="0" x="344"/>
        <item sd="0" x="345"/>
        <item sd="0" x="346"/>
        <item sd="0" x="347"/>
        <item sd="0" x="348"/>
        <item sd="0" x="349"/>
        <item sd="0" x="350"/>
        <item sd="0" x="351"/>
        <item sd="0" x="352"/>
        <item sd="0" x="353"/>
        <item sd="0" x="354"/>
        <item sd="0" x="355"/>
        <item sd="0" x="356"/>
        <item sd="0" x="357"/>
        <item sd="0" x="358"/>
        <item sd="0" x="359"/>
        <item sd="0" x="360"/>
        <item sd="0" x="361"/>
        <item sd="0" x="362"/>
        <item sd="0" x="363"/>
        <item sd="0" x="364"/>
        <item sd="0" x="365"/>
        <item sd="0" x="366"/>
        <item x="367"/>
        <item t="default"/>
      </items>
    </pivotField>
    <pivotField axis="axisCol" compact="0" outline="0" showAll="0">
      <items count="15">
        <item sd="0" x="0"/>
        <item sd="0" x="1"/>
        <item sd="0" x="2"/>
        <item sd="0" x="3"/>
        <item sd="0" x="4"/>
        <item sd="0" x="5"/>
        <item sd="0" x="6"/>
        <item sd="0" x="7"/>
        <item sd="0" x="8"/>
        <item sd="0" x="9"/>
        <item sd="0" x="10"/>
        <item sd="0" x="11"/>
        <item sd="0" x="12"/>
        <item sd="0" x="13"/>
        <item t="default"/>
      </items>
    </pivotField>
  </pivotFields>
  <rowFields count="2">
    <field x="1"/>
    <field x="0"/>
  </rowFields>
  <rowItems count="51">
    <i>
      <x/>
      <x/>
    </i>
    <i r="1">
      <x v="6"/>
    </i>
    <i r="1">
      <x v="7"/>
    </i>
    <i r="1">
      <x v="10"/>
    </i>
    <i r="1">
      <x v="12"/>
    </i>
    <i r="1">
      <x v="16"/>
    </i>
    <i r="1">
      <x v="17"/>
    </i>
    <i r="1">
      <x v="18"/>
    </i>
    <i r="1">
      <x v="20"/>
    </i>
    <i>
      <x v="1"/>
      <x/>
    </i>
    <i r="1">
      <x v="1"/>
    </i>
    <i r="1">
      <x v="2"/>
    </i>
    <i r="1">
      <x v="3"/>
    </i>
    <i r="1">
      <x v="4"/>
    </i>
    <i r="1">
      <x v="5"/>
    </i>
    <i r="1">
      <x v="6"/>
    </i>
    <i r="1">
      <x v="8"/>
    </i>
    <i r="1">
      <x v="9"/>
    </i>
    <i r="1">
      <x v="10"/>
    </i>
    <i r="1">
      <x v="11"/>
    </i>
    <i r="1">
      <x v="12"/>
    </i>
    <i r="1">
      <x v="13"/>
    </i>
    <i r="1">
      <x v="14"/>
    </i>
    <i r="1">
      <x v="15"/>
    </i>
    <i r="1">
      <x v="16"/>
    </i>
    <i r="1">
      <x v="17"/>
    </i>
    <i r="1">
      <x v="18"/>
    </i>
    <i r="1">
      <x v="19"/>
    </i>
    <i r="1">
      <x v="20"/>
    </i>
    <i>
      <x v="2"/>
      <x/>
    </i>
    <i r="1">
      <x v="3"/>
    </i>
    <i r="1">
      <x v="6"/>
    </i>
    <i r="1">
      <x v="9"/>
    </i>
    <i r="1">
      <x v="10"/>
    </i>
    <i r="1">
      <x v="11"/>
    </i>
    <i r="1">
      <x v="12"/>
    </i>
    <i r="1">
      <x v="15"/>
    </i>
    <i r="1">
      <x v="18"/>
    </i>
    <i>
      <x v="3"/>
      <x/>
    </i>
    <i r="1">
      <x v="18"/>
    </i>
    <i>
      <x v="4"/>
      <x/>
    </i>
    <i r="1">
      <x v="18"/>
    </i>
    <i>
      <x v="5"/>
      <x/>
    </i>
    <i r="1">
      <x v="2"/>
    </i>
    <i r="1">
      <x v="4"/>
    </i>
    <i r="1">
      <x v="6"/>
    </i>
    <i r="1">
      <x v="7"/>
    </i>
    <i r="1">
      <x v="9"/>
    </i>
    <i r="1">
      <x v="11"/>
    </i>
    <i r="1">
      <x v="18"/>
    </i>
    <i t="grand">
      <x/>
    </i>
  </rowItems>
  <colFields count="3">
    <field x="5"/>
    <field x="4"/>
    <field x="2"/>
  </colFields>
  <colItems count="8">
    <i>
      <x v="1"/>
    </i>
    <i>
      <x v="2"/>
    </i>
    <i>
      <x v="3"/>
    </i>
    <i>
      <x v="4"/>
    </i>
    <i>
      <x v="5"/>
    </i>
    <i>
      <x v="6"/>
    </i>
    <i>
      <x v="7"/>
    </i>
    <i t="grand">
      <x/>
    </i>
  </colItems>
  <dataFields count="1">
    <dataField name="Sum of MONTO" fld="3" baseField="1" baseItem="0" numFmtId="164"/>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BCE841CB-9DCB-4A3D-A2F6-DDD9BC11584A}" name="PivotTable2" cacheId="1" applyNumberFormats="0" applyBorderFormats="0" applyFontFormats="0" applyPatternFormats="0" applyAlignmentFormats="0" applyWidthHeightFormats="1" dataCaption="Values" updatedVersion="8" minRefreshableVersion="3" useAutoFormatting="1" itemPrintTitles="1" createdVersion="8" indent="0" compact="0" compactData="0" multipleFieldFilters="0">
  <location ref="A4:M224" firstHeaderRow="1" firstDataRow="4" firstDataCol="5"/>
  <pivotFields count="9">
    <pivotField axis="axisRow" compact="0" outline="0" showAll="0" defaultSubtotal="0">
      <items count="449">
        <item x="0"/>
        <item x="1"/>
        <item x="2"/>
        <item x="3"/>
        <item x="4"/>
        <item x="5"/>
        <item x="6"/>
        <item x="7"/>
        <item x="8"/>
        <item x="9"/>
        <item x="10"/>
        <item x="389"/>
        <item x="11"/>
        <item x="12"/>
        <item x="13"/>
        <item x="390"/>
        <item x="391"/>
        <item x="14"/>
        <item x="15"/>
        <item x="16"/>
        <item x="17"/>
        <item x="18"/>
        <item x="19"/>
        <item x="392"/>
        <item x="20"/>
        <item x="21"/>
        <item x="22"/>
        <item x="23"/>
        <item x="24"/>
        <item x="25"/>
        <item x="26"/>
        <item x="27"/>
        <item x="28"/>
        <item x="29"/>
        <item x="30"/>
        <item x="31"/>
        <item x="32"/>
        <item x="33"/>
        <item x="34"/>
        <item x="35"/>
        <item x="393"/>
        <item x="420"/>
        <item x="36"/>
        <item x="37"/>
        <item x="38"/>
        <item x="39"/>
        <item x="437"/>
        <item x="40"/>
        <item x="41"/>
        <item x="42"/>
        <item x="43"/>
        <item x="44"/>
        <item x="45"/>
        <item x="438"/>
        <item x="439"/>
        <item x="46"/>
        <item x="47"/>
        <item x="48"/>
        <item x="49"/>
        <item x="50"/>
        <item x="51"/>
        <item x="394"/>
        <item x="52"/>
        <item x="53"/>
        <item x="54"/>
        <item x="395"/>
        <item x="55"/>
        <item x="56"/>
        <item x="396"/>
        <item x="57"/>
        <item x="397"/>
        <item x="58"/>
        <item x="59"/>
        <item x="60"/>
        <item x="61"/>
        <item x="62"/>
        <item x="63"/>
        <item x="421"/>
        <item x="398"/>
        <item x="64"/>
        <item x="65"/>
        <item x="66"/>
        <item x="422"/>
        <item x="440"/>
        <item x="431"/>
        <item x="399"/>
        <item x="67"/>
        <item x="68"/>
        <item x="69"/>
        <item x="70"/>
        <item x="71"/>
        <item x="72"/>
        <item x="73"/>
        <item x="74"/>
        <item x="75"/>
        <item x="76"/>
        <item x="77"/>
        <item x="78"/>
        <item x="79"/>
        <item x="80"/>
        <item x="81"/>
        <item x="82"/>
        <item x="83"/>
        <item x="423"/>
        <item x="84"/>
        <item x="85"/>
        <item x="86"/>
        <item x="424"/>
        <item x="87"/>
        <item x="88"/>
        <item x="89"/>
        <item x="90"/>
        <item x="91"/>
        <item x="92"/>
        <item x="93"/>
        <item x="94"/>
        <item x="95"/>
        <item x="96"/>
        <item x="97"/>
        <item x="98"/>
        <item x="99"/>
        <item x="100"/>
        <item x="101"/>
        <item x="102"/>
        <item x="103"/>
        <item x="400"/>
        <item x="104"/>
        <item x="105"/>
        <item x="106"/>
        <item x="107"/>
        <item x="108"/>
        <item x="109"/>
        <item x="110"/>
        <item x="441"/>
        <item x="111"/>
        <item x="112"/>
        <item x="113"/>
        <item x="114"/>
        <item x="115"/>
        <item x="401"/>
        <item x="425"/>
        <item x="116"/>
        <item x="117"/>
        <item x="118"/>
        <item x="119"/>
        <item x="120"/>
        <item x="121"/>
        <item x="122"/>
        <item x="123"/>
        <item x="432"/>
        <item x="443"/>
        <item x="124"/>
        <item x="125"/>
        <item x="126"/>
        <item x="127"/>
        <item x="402"/>
        <item x="403"/>
        <item x="128"/>
        <item x="129"/>
        <item x="130"/>
        <item x="131"/>
        <item x="132"/>
        <item x="133"/>
        <item x="134"/>
        <item x="135"/>
        <item x="136"/>
        <item x="137"/>
        <item x="138"/>
        <item x="139"/>
        <item x="140"/>
        <item x="141"/>
        <item x="142"/>
        <item x="143"/>
        <item x="433"/>
        <item x="144"/>
        <item x="145"/>
        <item x="146"/>
        <item x="147"/>
        <item x="148"/>
        <item x="149"/>
        <item x="150"/>
        <item x="151"/>
        <item x="152"/>
        <item x="153"/>
        <item x="154"/>
        <item x="155"/>
        <item x="156"/>
        <item x="157"/>
        <item x="158"/>
        <item x="159"/>
        <item x="160"/>
        <item x="161"/>
        <item x="162"/>
        <item x="404"/>
        <item x="163"/>
        <item x="164"/>
        <item x="165"/>
        <item x="166"/>
        <item x="167"/>
        <item x="168"/>
        <item x="169"/>
        <item x="170"/>
        <item x="171"/>
        <item x="172"/>
        <item x="173"/>
        <item x="174"/>
        <item x="426"/>
        <item x="175"/>
        <item x="176"/>
        <item x="177"/>
        <item x="178"/>
        <item x="179"/>
        <item x="180"/>
        <item x="181"/>
        <item x="182"/>
        <item x="183"/>
        <item x="184"/>
        <item x="185"/>
        <item x="186"/>
        <item x="187"/>
        <item x="188"/>
        <item x="189"/>
        <item x="190"/>
        <item x="191"/>
        <item x="192"/>
        <item x="405"/>
        <item x="406"/>
        <item x="193"/>
        <item x="194"/>
        <item x="407"/>
        <item x="195"/>
        <item x="196"/>
        <item x="197"/>
        <item x="198"/>
        <item x="199"/>
        <item x="200"/>
        <item x="201"/>
        <item x="202"/>
        <item x="203"/>
        <item x="204"/>
        <item x="205"/>
        <item x="444"/>
        <item x="445"/>
        <item x="408"/>
        <item x="206"/>
        <item x="207"/>
        <item x="208"/>
        <item x="209"/>
        <item x="210"/>
        <item x="211"/>
        <item x="212"/>
        <item x="213"/>
        <item x="214"/>
        <item x="215"/>
        <item x="409"/>
        <item x="216"/>
        <item x="217"/>
        <item x="218"/>
        <item x="219"/>
        <item x="220"/>
        <item x="221"/>
        <item x="222"/>
        <item x="223"/>
        <item x="224"/>
        <item x="225"/>
        <item x="226"/>
        <item x="227"/>
        <item x="228"/>
        <item x="229"/>
        <item x="230"/>
        <item x="231"/>
        <item x="232"/>
        <item x="233"/>
        <item x="234"/>
        <item x="235"/>
        <item x="434"/>
        <item x="236"/>
        <item x="237"/>
        <item x="410"/>
        <item x="238"/>
        <item x="239"/>
        <item x="240"/>
        <item x="241"/>
        <item x="242"/>
        <item x="243"/>
        <item x="411"/>
        <item x="244"/>
        <item x="245"/>
        <item x="246"/>
        <item x="435"/>
        <item x="247"/>
        <item x="248"/>
        <item x="249"/>
        <item x="250"/>
        <item x="251"/>
        <item x="252"/>
        <item x="253"/>
        <item x="412"/>
        <item x="413"/>
        <item x="254"/>
        <item x="255"/>
        <item x="256"/>
        <item x="257"/>
        <item x="258"/>
        <item x="259"/>
        <item x="260"/>
        <item x="261"/>
        <item x="262"/>
        <item x="263"/>
        <item x="264"/>
        <item x="265"/>
        <item x="266"/>
        <item x="267"/>
        <item x="268"/>
        <item x="269"/>
        <item x="270"/>
        <item x="271"/>
        <item x="272"/>
        <item x="273"/>
        <item x="274"/>
        <item x="275"/>
        <item x="276"/>
        <item x="277"/>
        <item x="278"/>
        <item x="427"/>
        <item x="279"/>
        <item x="280"/>
        <item x="281"/>
        <item x="282"/>
        <item x="283"/>
        <item x="284"/>
        <item x="285"/>
        <item x="286"/>
        <item x="287"/>
        <item x="288"/>
        <item x="289"/>
        <item x="290"/>
        <item x="291"/>
        <item x="414"/>
        <item x="446"/>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415"/>
        <item x="320"/>
        <item x="321"/>
        <item x="322"/>
        <item x="436"/>
        <item x="323"/>
        <item x="324"/>
        <item x="325"/>
        <item x="326"/>
        <item x="327"/>
        <item x="328"/>
        <item x="329"/>
        <item x="416"/>
        <item x="330"/>
        <item x="331"/>
        <item x="442"/>
        <item x="332"/>
        <item x="333"/>
        <item x="428"/>
        <item x="429"/>
        <item x="334"/>
        <item x="335"/>
        <item x="336"/>
        <item x="337"/>
        <item x="430"/>
        <item x="338"/>
        <item x="339"/>
        <item x="340"/>
        <item x="341"/>
        <item x="342"/>
        <item x="343"/>
        <item x="344"/>
        <item x="345"/>
        <item x="346"/>
        <item x="347"/>
        <item x="348"/>
        <item x="417"/>
        <item x="349"/>
        <item x="350"/>
        <item x="351"/>
        <item x="352"/>
        <item x="353"/>
        <item x="354"/>
        <item x="355"/>
        <item x="356"/>
        <item x="357"/>
        <item x="358"/>
        <item x="418"/>
        <item x="359"/>
        <item x="360"/>
        <item x="361"/>
        <item x="362"/>
        <item x="363"/>
        <item x="364"/>
        <item x="365"/>
        <item x="366"/>
        <item x="367"/>
        <item x="368"/>
        <item x="369"/>
        <item x="370"/>
        <item x="371"/>
        <item x="372"/>
        <item x="373"/>
        <item x="374"/>
        <item x="375"/>
        <item x="376"/>
        <item x="377"/>
        <item x="378"/>
        <item x="379"/>
        <item x="419"/>
        <item x="380"/>
        <item x="381"/>
        <item x="382"/>
        <item x="383"/>
        <item x="384"/>
        <item x="385"/>
        <item x="386"/>
        <item x="387"/>
        <item x="388"/>
        <item x="447"/>
        <item x="448"/>
      </items>
    </pivotField>
    <pivotField axis="axisRow" compact="0" outline="0" showAll="0" defaultSubtotal="0">
      <items count="462">
        <item x="0"/>
        <item x="17"/>
        <item x="18"/>
        <item x="19"/>
        <item x="392"/>
        <item x="20"/>
        <item x="21"/>
        <item x="22"/>
        <item x="23"/>
        <item x="24"/>
        <item x="25"/>
        <item x="26"/>
        <item x="27"/>
        <item x="28"/>
        <item x="29"/>
        <item x="30"/>
        <item x="1"/>
        <item x="2"/>
        <item x="31"/>
        <item x="32"/>
        <item x="33"/>
        <item x="34"/>
        <item x="35"/>
        <item x="393"/>
        <item x="36"/>
        <item x="440"/>
        <item x="37"/>
        <item x="38"/>
        <item x="3"/>
        <item x="4"/>
        <item x="5"/>
        <item x="39"/>
        <item x="441"/>
        <item x="40"/>
        <item x="41"/>
        <item x="42"/>
        <item x="43"/>
        <item x="44"/>
        <item x="45"/>
        <item x="442"/>
        <item x="443"/>
        <item x="46"/>
        <item x="6"/>
        <item x="7"/>
        <item x="47"/>
        <item x="48"/>
        <item x="49"/>
        <item x="50"/>
        <item x="51"/>
        <item x="394"/>
        <item x="8"/>
        <item x="9"/>
        <item x="10"/>
        <item x="52"/>
        <item x="53"/>
        <item x="54"/>
        <item x="380"/>
        <item x="395"/>
        <item x="389"/>
        <item x="55"/>
        <item x="381"/>
        <item x="56"/>
        <item x="396"/>
        <item x="382"/>
        <item x="383"/>
        <item x="384"/>
        <item x="57"/>
        <item x="397"/>
        <item x="58"/>
        <item x="11"/>
        <item x="12"/>
        <item x="59"/>
        <item x="60"/>
        <item x="61"/>
        <item x="62"/>
        <item x="63"/>
        <item x="13"/>
        <item x="390"/>
        <item x="391"/>
        <item x="14"/>
        <item x="15"/>
        <item x="16"/>
        <item x="420"/>
        <item x="67"/>
        <item x="68"/>
        <item x="69"/>
        <item x="70"/>
        <item x="71"/>
        <item x="72"/>
        <item x="73"/>
        <item x="74"/>
        <item x="75"/>
        <item x="398"/>
        <item x="76"/>
        <item x="77"/>
        <item x="78"/>
        <item x="79"/>
        <item x="80"/>
        <item x="81"/>
        <item x="82"/>
        <item x="83"/>
        <item x="422"/>
        <item x="84"/>
        <item x="64"/>
        <item x="85"/>
        <item x="86"/>
        <item x="423"/>
        <item x="87"/>
        <item x="88"/>
        <item x="89"/>
        <item x="90"/>
        <item x="91"/>
        <item x="65"/>
        <item x="92"/>
        <item x="93"/>
        <item x="94"/>
        <item x="95"/>
        <item x="96"/>
        <item x="97"/>
        <item x="98"/>
        <item x="99"/>
        <item x="100"/>
        <item x="66"/>
        <item x="101"/>
        <item x="102"/>
        <item x="103"/>
        <item x="421"/>
        <item x="444"/>
        <item x="430"/>
        <item x="399"/>
        <item x="385"/>
        <item x="400"/>
        <item x="445"/>
        <item x="111"/>
        <item x="104"/>
        <item x="105"/>
        <item x="106"/>
        <item x="107"/>
        <item x="108"/>
        <item x="109"/>
        <item x="110"/>
        <item x="117"/>
        <item x="118"/>
        <item x="386"/>
        <item x="119"/>
        <item x="120"/>
        <item x="439"/>
        <item x="121"/>
        <item x="122"/>
        <item x="123"/>
        <item x="431"/>
        <item x="447"/>
        <item x="124"/>
        <item x="125"/>
        <item x="112"/>
        <item x="387"/>
        <item x="126"/>
        <item x="127"/>
        <item x="402"/>
        <item x="403"/>
        <item x="128"/>
        <item x="129"/>
        <item x="130"/>
        <item x="113"/>
        <item x="388"/>
        <item x="131"/>
        <item x="132"/>
        <item x="133"/>
        <item x="134"/>
        <item x="135"/>
        <item x="114"/>
        <item x="115"/>
        <item x="401"/>
        <item x="424"/>
        <item x="116"/>
        <item x="143"/>
        <item x="432"/>
        <item x="144"/>
        <item x="145"/>
        <item x="146"/>
        <item x="147"/>
        <item x="136"/>
        <item x="148"/>
        <item x="149"/>
        <item x="150"/>
        <item x="151"/>
        <item x="152"/>
        <item x="153"/>
        <item x="154"/>
        <item x="137"/>
        <item x="138"/>
        <item x="139"/>
        <item x="140"/>
        <item x="141"/>
        <item x="142"/>
        <item x="155"/>
        <item x="404"/>
        <item x="163"/>
        <item x="164"/>
        <item x="165"/>
        <item x="166"/>
        <item x="167"/>
        <item x="168"/>
        <item x="169"/>
        <item x="170"/>
        <item x="171"/>
        <item x="156"/>
        <item x="172"/>
        <item x="173"/>
        <item x="174"/>
        <item x="425"/>
        <item x="175"/>
        <item x="176"/>
        <item x="177"/>
        <item x="178"/>
        <item x="157"/>
        <item x="179"/>
        <item x="180"/>
        <item x="181"/>
        <item x="182"/>
        <item x="183"/>
        <item x="184"/>
        <item x="185"/>
        <item x="186"/>
        <item x="158"/>
        <item x="187"/>
        <item x="188"/>
        <item x="189"/>
        <item x="190"/>
        <item x="191"/>
        <item x="192"/>
        <item x="405"/>
        <item x="406"/>
        <item x="159"/>
        <item x="193"/>
        <item x="194"/>
        <item x="407"/>
        <item x="195"/>
        <item x="196"/>
        <item x="197"/>
        <item x="198"/>
        <item x="199"/>
        <item x="200"/>
        <item x="201"/>
        <item x="160"/>
        <item x="202"/>
        <item x="203"/>
        <item x="204"/>
        <item x="205"/>
        <item x="448"/>
        <item x="449"/>
        <item x="408"/>
        <item x="161"/>
        <item x="206"/>
        <item x="207"/>
        <item x="208"/>
        <item x="209"/>
        <item x="210"/>
        <item x="211"/>
        <item x="162"/>
        <item x="212"/>
        <item x="217"/>
        <item x="218"/>
        <item x="219"/>
        <item x="220"/>
        <item x="221"/>
        <item x="222"/>
        <item x="224"/>
        <item x="223"/>
        <item x="225"/>
        <item x="226"/>
        <item x="227"/>
        <item x="228"/>
        <item x="229"/>
        <item x="230"/>
        <item x="231"/>
        <item x="232"/>
        <item x="233"/>
        <item x="234"/>
        <item x="235"/>
        <item x="213"/>
        <item x="433"/>
        <item x="236"/>
        <item x="214"/>
        <item x="215"/>
        <item x="409"/>
        <item x="216"/>
        <item x="237"/>
        <item x="244"/>
        <item x="245"/>
        <item x="246"/>
        <item x="434"/>
        <item x="247"/>
        <item x="248"/>
        <item x="249"/>
        <item x="250"/>
        <item x="251"/>
        <item x="252"/>
        <item x="410"/>
        <item x="253"/>
        <item x="412"/>
        <item x="413"/>
        <item x="254"/>
        <item x="255"/>
        <item x="256"/>
        <item x="238"/>
        <item x="257"/>
        <item x="258"/>
        <item x="259"/>
        <item x="260"/>
        <item x="239"/>
        <item x="240"/>
        <item x="241"/>
        <item x="242"/>
        <item x="243"/>
        <item x="411"/>
        <item x="261"/>
        <item x="266"/>
        <item x="267"/>
        <item x="268"/>
        <item x="269"/>
        <item x="270"/>
        <item x="271"/>
        <item x="272"/>
        <item x="273"/>
        <item x="262"/>
        <item x="274"/>
        <item x="275"/>
        <item x="276"/>
        <item x="277"/>
        <item x="278"/>
        <item x="426"/>
        <item x="279"/>
        <item x="280"/>
        <item x="281"/>
        <item x="282"/>
        <item x="283"/>
        <item x="284"/>
        <item x="285"/>
        <item x="286"/>
        <item x="287"/>
        <item x="288"/>
        <item x="289"/>
        <item x="263"/>
        <item x="290"/>
        <item x="291"/>
        <item x="414"/>
        <item x="450"/>
        <item x="292"/>
        <item x="293"/>
        <item x="264"/>
        <item x="265"/>
        <item x="300"/>
        <item x="301"/>
        <item x="302"/>
        <item x="303"/>
        <item x="304"/>
        <item x="305"/>
        <item x="306"/>
        <item x="307"/>
        <item x="294"/>
        <item x="308"/>
        <item x="309"/>
        <item x="310"/>
        <item x="311"/>
        <item x="312"/>
        <item x="313"/>
        <item x="314"/>
        <item x="315"/>
        <item x="316"/>
        <item x="317"/>
        <item x="318"/>
        <item x="319"/>
        <item x="415"/>
        <item x="320"/>
        <item x="295"/>
        <item x="296"/>
        <item x="297"/>
        <item x="298"/>
        <item x="299"/>
        <item x="325"/>
        <item x="326"/>
        <item x="327"/>
        <item x="328"/>
        <item x="329"/>
        <item x="416"/>
        <item x="321"/>
        <item x="330"/>
        <item x="331"/>
        <item x="446"/>
        <item x="322"/>
        <item x="332"/>
        <item x="435"/>
        <item x="323"/>
        <item x="324"/>
        <item x="334"/>
        <item x="335"/>
        <item x="336"/>
        <item x="337"/>
        <item x="429"/>
        <item x="338"/>
        <item x="339"/>
        <item x="340"/>
        <item x="341"/>
        <item x="342"/>
        <item x="343"/>
        <item x="436"/>
        <item x="344"/>
        <item x="437"/>
        <item x="345"/>
        <item x="438"/>
        <item x="333"/>
        <item x="427"/>
        <item x="428"/>
        <item x="346"/>
        <item x="347"/>
        <item x="348"/>
        <item x="417"/>
        <item x="349"/>
        <item x="350"/>
        <item x="351"/>
        <item x="352"/>
        <item x="353"/>
        <item x="354"/>
        <item x="451"/>
        <item x="355"/>
        <item x="452"/>
        <item x="356"/>
        <item x="453"/>
        <item x="357"/>
        <item x="454"/>
        <item x="358"/>
        <item x="418"/>
        <item x="455"/>
        <item x="359"/>
        <item x="456"/>
        <item x="360"/>
        <item x="457"/>
        <item x="361"/>
        <item x="362"/>
        <item x="458"/>
        <item x="363"/>
        <item x="364"/>
        <item x="365"/>
        <item x="366"/>
        <item x="367"/>
        <item x="368"/>
        <item x="369"/>
        <item x="370"/>
        <item x="371"/>
        <item x="372"/>
        <item x="459"/>
        <item x="373"/>
        <item x="374"/>
        <item x="375"/>
        <item x="376"/>
        <item x="377"/>
        <item x="378"/>
        <item x="379"/>
        <item x="419"/>
        <item x="460"/>
        <item x="461"/>
      </items>
    </pivotField>
    <pivotField axis="axisRow" compact="0" outline="0" showAll="0" defaultSubtotal="0">
      <items count="358">
        <item x="38"/>
        <item x="194"/>
        <item x="206"/>
        <item x="61"/>
        <item x="211"/>
        <item x="282"/>
        <item x="224"/>
        <item x="288"/>
        <item x="32"/>
        <item x="298"/>
        <item x="78"/>
        <item x="144"/>
        <item x="262"/>
        <item x="318"/>
        <item x="310"/>
        <item x="28"/>
        <item x="19"/>
        <item x="322"/>
        <item x="213"/>
        <item x="178"/>
        <item x="141"/>
        <item x="126"/>
        <item x="177"/>
        <item x="252"/>
        <item x="216"/>
        <item x="157"/>
        <item x="36"/>
        <item x="331"/>
        <item x="208"/>
        <item x="347"/>
        <item x="112"/>
        <item x="340"/>
        <item x="12"/>
        <item x="21"/>
        <item x="328"/>
        <item x="232"/>
        <item x="11"/>
        <item x="135"/>
        <item x="20"/>
        <item x="107"/>
        <item x="242"/>
        <item x="130"/>
        <item x="325"/>
        <item x="23"/>
        <item x="332"/>
        <item x="147"/>
        <item x="121"/>
        <item x="246"/>
        <item x="143"/>
        <item x="343"/>
        <item x="34"/>
        <item x="83"/>
        <item x="275"/>
        <item x="160"/>
        <item x="4"/>
        <item x="264"/>
        <item x="193"/>
        <item x="123"/>
        <item x="116"/>
        <item x="59"/>
        <item x="238"/>
        <item x="198"/>
        <item x="336"/>
        <item x="5"/>
        <item x="52"/>
        <item x="191"/>
        <item x="270"/>
        <item x="110"/>
        <item x="118"/>
        <item x="109"/>
        <item x="326"/>
        <item x="80"/>
        <item x="152"/>
        <item x="235"/>
        <item x="179"/>
        <item x="115"/>
        <item x="65"/>
        <item x="8"/>
        <item x="81"/>
        <item x="344"/>
        <item x="255"/>
        <item x="136"/>
        <item x="138"/>
        <item x="251"/>
        <item x="291"/>
        <item x="293"/>
        <item x="62"/>
        <item x="146"/>
        <item x="240"/>
        <item x="221"/>
        <item x="190"/>
        <item x="188"/>
        <item x="337"/>
        <item x="103"/>
        <item x="259"/>
        <item x="207"/>
        <item x="42"/>
        <item x="105"/>
        <item x="227"/>
        <item x="317"/>
        <item x="35"/>
        <item x="139"/>
        <item x="58"/>
        <item x="79"/>
        <item x="222"/>
        <item x="102"/>
        <item x="67"/>
        <item x="3"/>
        <item x="218"/>
        <item x="253"/>
        <item x="45"/>
        <item x="311"/>
        <item x="186"/>
        <item x="297"/>
        <item x="180"/>
        <item x="195"/>
        <item x="114"/>
        <item x="217"/>
        <item x="329"/>
        <item x="346"/>
        <item x="305"/>
        <item x="244"/>
        <item x="88"/>
        <item x="225"/>
        <item x="117"/>
        <item x="330"/>
        <item x="151"/>
        <item x="309"/>
        <item x="75"/>
        <item x="274"/>
        <item x="93"/>
        <item x="113"/>
        <item x="40"/>
        <item x="85"/>
        <item x="60"/>
        <item x="33"/>
        <item x="230"/>
        <item x="176"/>
        <item x="159"/>
        <item x="137"/>
        <item x="312"/>
        <item x="345"/>
        <item x="44"/>
        <item x="7"/>
        <item x="51"/>
        <item x="280"/>
        <item x="22"/>
        <item x="39"/>
        <item x="158"/>
        <item x="0"/>
        <item x="299"/>
        <item x="202"/>
        <item x="171"/>
        <item x="200"/>
        <item x="111"/>
        <item x="142"/>
        <item x="339"/>
        <item x="84"/>
        <item x="295"/>
        <item x="94"/>
        <item x="54"/>
        <item x="106"/>
        <item x="229"/>
        <item x="249"/>
        <item x="333"/>
        <item x="153"/>
        <item x="237"/>
        <item x="327"/>
        <item x="306"/>
        <item x="29"/>
        <item x="349"/>
        <item x="304"/>
        <item x="287"/>
        <item x="203"/>
        <item x="17"/>
        <item x="91"/>
        <item x="271"/>
        <item x="127"/>
        <item x="308"/>
        <item x="16"/>
        <item x="261"/>
        <item x="205"/>
        <item x="196"/>
        <item x="231"/>
        <item x="334"/>
        <item x="133"/>
        <item x="335"/>
        <item x="323"/>
        <item x="173"/>
        <item x="187"/>
        <item x="245"/>
        <item x="71"/>
        <item x="250"/>
        <item x="96"/>
        <item x="128"/>
        <item x="319"/>
        <item x="272"/>
        <item x="281"/>
        <item x="278"/>
        <item x="286"/>
        <item x="314"/>
        <item x="285"/>
        <item x="197"/>
        <item x="220"/>
        <item x="234"/>
        <item x="226"/>
        <item x="175"/>
        <item x="150"/>
        <item x="294"/>
        <item x="236"/>
        <item x="73"/>
        <item x="156"/>
        <item x="56"/>
        <item x="161"/>
        <item x="26"/>
        <item x="289"/>
        <item x="74"/>
        <item x="266"/>
        <item x="183"/>
        <item x="167"/>
        <item x="257"/>
        <item x="149"/>
        <item x="174"/>
        <item x="76"/>
        <item x="50"/>
        <item x="201"/>
        <item x="267"/>
        <item x="233"/>
        <item x="70"/>
        <item x="134"/>
        <item x="243"/>
        <item x="30"/>
        <item x="300"/>
        <item x="315"/>
        <item x="181"/>
        <item x="124"/>
        <item x="119"/>
        <item x="172"/>
        <item x="263"/>
        <item x="98"/>
        <item x="168"/>
        <item x="342"/>
        <item x="37"/>
        <item x="145"/>
        <item x="69"/>
        <item x="239"/>
        <item x="212"/>
        <item x="14"/>
        <item x="204"/>
        <item x="24"/>
        <item x="184"/>
        <item x="1"/>
        <item x="162"/>
        <item x="66"/>
        <item x="55"/>
        <item x="99"/>
        <item x="125"/>
        <item x="353"/>
        <item x="215"/>
        <item x="87"/>
        <item x="192"/>
        <item x="13"/>
        <item x="241"/>
        <item x="166"/>
        <item x="273"/>
        <item x="301"/>
        <item x="269"/>
        <item x="64"/>
        <item x="48"/>
        <item x="41"/>
        <item x="210"/>
        <item x="165"/>
        <item x="351"/>
        <item x="27"/>
        <item x="43"/>
        <item x="321"/>
        <item x="129"/>
        <item x="228"/>
        <item x="122"/>
        <item x="31"/>
        <item x="296"/>
        <item x="182"/>
        <item x="185"/>
        <item x="108"/>
        <item x="63"/>
        <item x="86"/>
        <item x="170"/>
        <item x="214"/>
        <item x="18"/>
        <item x="49"/>
        <item x="247"/>
        <item x="248"/>
        <item x="10"/>
        <item x="6"/>
        <item x="302"/>
        <item x="132"/>
        <item x="265"/>
        <item x="199"/>
        <item x="92"/>
        <item x="320"/>
        <item x="77"/>
        <item x="256"/>
        <item x="324"/>
        <item x="154"/>
        <item x="341"/>
        <item x="9"/>
        <item x="258"/>
        <item x="313"/>
        <item x="82"/>
        <item x="148"/>
        <item x="283"/>
        <item x="89"/>
        <item x="47"/>
        <item x="307"/>
        <item x="46"/>
        <item x="189"/>
        <item x="169"/>
        <item x="97"/>
        <item x="68"/>
        <item x="100"/>
        <item x="25"/>
        <item x="350"/>
        <item x="219"/>
        <item x="104"/>
        <item x="290"/>
        <item x="292"/>
        <item x="90"/>
        <item x="279"/>
        <item x="101"/>
        <item x="209"/>
        <item x="254"/>
        <item x="163"/>
        <item x="164"/>
        <item x="260"/>
        <item x="131"/>
        <item x="303"/>
        <item x="72"/>
        <item x="95"/>
        <item x="140"/>
        <item x="2"/>
        <item x="15"/>
        <item x="338"/>
        <item x="120"/>
        <item x="57"/>
        <item x="53"/>
        <item x="276"/>
        <item x="277"/>
        <item x="352"/>
        <item x="284"/>
        <item x="223"/>
        <item x="348"/>
        <item x="268"/>
        <item x="155"/>
        <item x="316"/>
        <item x="354"/>
        <item x="355"/>
        <item x="356"/>
        <item x="357"/>
      </items>
    </pivotField>
    <pivotField axis="axisRow" compact="0" outline="0" showAll="0" defaultSubtotal="0">
      <items count="8">
        <item h="1" x="0"/>
        <item h="1" x="5"/>
        <item h="1" x="1"/>
        <item h="1" x="7"/>
        <item h="1" x="4"/>
        <item h="1" x="6"/>
        <item x="2"/>
        <item h="1" x="3"/>
      </items>
    </pivotField>
    <pivotField axis="axisRow" compact="0" outline="0" showAll="0">
      <items count="121">
        <item x="81"/>
        <item x="9"/>
        <item x="48"/>
        <item x="98"/>
        <item x="0"/>
        <item x="68"/>
        <item x="46"/>
        <item x="77"/>
        <item x="51"/>
        <item x="21"/>
        <item x="16"/>
        <item x="88"/>
        <item x="65"/>
        <item x="33"/>
        <item x="44"/>
        <item x="38"/>
        <item x="11"/>
        <item x="13"/>
        <item x="40"/>
        <item x="39"/>
        <item x="23"/>
        <item x="94"/>
        <item x="24"/>
        <item x="28"/>
        <item x="75"/>
        <item x="47"/>
        <item x="107"/>
        <item x="56"/>
        <item x="99"/>
        <item x="5"/>
        <item x="2"/>
        <item x="64"/>
        <item x="60"/>
        <item x="8"/>
        <item x="32"/>
        <item x="72"/>
        <item x="73"/>
        <item x="100"/>
        <item x="50"/>
        <item x="12"/>
        <item x="14"/>
        <item x="80"/>
        <item x="3"/>
        <item x="91"/>
        <item x="22"/>
        <item x="104"/>
        <item x="52"/>
        <item x="69"/>
        <item x="82"/>
        <item x="95"/>
        <item x="27"/>
        <item x="29"/>
        <item x="57"/>
        <item x="58"/>
        <item x="7"/>
        <item x="74"/>
        <item x="76"/>
        <item x="25"/>
        <item x="86"/>
        <item x="15"/>
        <item x="87"/>
        <item x="55"/>
        <item x="106"/>
        <item x="71"/>
        <item x="20"/>
        <item x="84"/>
        <item x="45"/>
        <item x="97"/>
        <item x="66"/>
        <item x="17"/>
        <item x="78"/>
        <item x="70"/>
        <item x="19"/>
        <item x="63"/>
        <item x="101"/>
        <item x="62"/>
        <item x="36"/>
        <item x="42"/>
        <item x="67"/>
        <item x="105"/>
        <item x="43"/>
        <item x="35"/>
        <item x="34"/>
        <item x="103"/>
        <item x="26"/>
        <item x="79"/>
        <item x="102"/>
        <item x="96"/>
        <item x="59"/>
        <item x="49"/>
        <item x="53"/>
        <item x="54"/>
        <item x="85"/>
        <item x="61"/>
        <item x="4"/>
        <item x="30"/>
        <item x="31"/>
        <item x="41"/>
        <item x="89"/>
        <item x="83"/>
        <item x="92"/>
        <item x="93"/>
        <item x="10"/>
        <item x="6"/>
        <item x="90"/>
        <item x="18"/>
        <item x="37"/>
        <item x="1"/>
        <item x="108"/>
        <item x="109"/>
        <item x="110"/>
        <item x="111"/>
        <item x="112"/>
        <item x="113"/>
        <item x="114"/>
        <item x="115"/>
        <item x="116"/>
        <item x="117"/>
        <item x="118"/>
        <item x="119"/>
        <item t="default"/>
      </items>
    </pivotField>
    <pivotField dataField="1" compact="0" numFmtId="165" outline="0" showAll="0"/>
    <pivotField axis="axisCol" compact="0" numFmtId="17" outline="0" showAll="0">
      <items count="8">
        <item x="0"/>
        <item x="1"/>
        <item x="2"/>
        <item x="3"/>
        <item x="4"/>
        <item x="5"/>
        <item x="6"/>
        <item t="default"/>
      </items>
    </pivotField>
    <pivotField axis="axisCol" compact="0" outline="0" showAll="0">
      <items count="369">
        <item sd="0" x="0"/>
        <item sd="0" x="1"/>
        <item sd="0" x="2"/>
        <item sd="0" x="3"/>
        <item sd="0" x="4"/>
        <item sd="0" x="5"/>
        <item sd="0" x="6"/>
        <item sd="0" x="7"/>
        <item sd="0" x="8"/>
        <item sd="0" x="9"/>
        <item sd="0" x="10"/>
        <item sd="0" x="11"/>
        <item sd="0" x="12"/>
        <item sd="0" x="13"/>
        <item sd="0" x="14"/>
        <item sd="0" x="15"/>
        <item sd="0" x="16"/>
        <item sd="0" x="17"/>
        <item sd="0" x="18"/>
        <item sd="0" x="19"/>
        <item sd="0" x="20"/>
        <item sd="0" x="21"/>
        <item sd="0" x="22"/>
        <item sd="0" x="23"/>
        <item sd="0" x="24"/>
        <item sd="0" x="25"/>
        <item sd="0" x="26"/>
        <item sd="0" x="27"/>
        <item sd="0" x="28"/>
        <item sd="0" x="29"/>
        <item sd="0" x="30"/>
        <item sd="0" x="31"/>
        <item sd="0" x="32"/>
        <item sd="0" x="33"/>
        <item sd="0" x="34"/>
        <item sd="0" x="35"/>
        <item sd="0" x="36"/>
        <item sd="0" x="37"/>
        <item sd="0" x="38"/>
        <item sd="0" x="39"/>
        <item sd="0" x="40"/>
        <item sd="0" x="41"/>
        <item sd="0" x="42"/>
        <item sd="0" x="43"/>
        <item sd="0" x="44"/>
        <item sd="0" x="45"/>
        <item sd="0" x="46"/>
        <item sd="0" x="47"/>
        <item sd="0" x="48"/>
        <item sd="0" x="49"/>
        <item sd="0" x="50"/>
        <item sd="0" x="51"/>
        <item sd="0" x="52"/>
        <item sd="0" x="53"/>
        <item sd="0" x="54"/>
        <item sd="0" x="55"/>
        <item sd="0" x="56"/>
        <item sd="0" x="57"/>
        <item sd="0" x="58"/>
        <item sd="0" x="59"/>
        <item sd="0" x="60"/>
        <item sd="0" x="61"/>
        <item sd="0" x="62"/>
        <item sd="0" x="63"/>
        <item sd="0" x="64"/>
        <item sd="0" x="65"/>
        <item sd="0" x="66"/>
        <item sd="0" x="67"/>
        <item sd="0" x="68"/>
        <item sd="0" x="69"/>
        <item sd="0" x="70"/>
        <item sd="0" x="71"/>
        <item sd="0" x="72"/>
        <item sd="0" x="73"/>
        <item sd="0" x="74"/>
        <item sd="0" x="75"/>
        <item sd="0" x="76"/>
        <item sd="0" x="77"/>
        <item sd="0" x="78"/>
        <item sd="0" x="79"/>
        <item sd="0" x="80"/>
        <item sd="0" x="81"/>
        <item sd="0" x="82"/>
        <item sd="0" x="83"/>
        <item sd="0" x="84"/>
        <item sd="0" x="85"/>
        <item sd="0" x="86"/>
        <item sd="0" x="87"/>
        <item sd="0" x="88"/>
        <item sd="0" x="89"/>
        <item sd="0" x="90"/>
        <item sd="0" x="91"/>
        <item sd="0" x="92"/>
        <item sd="0" x="93"/>
        <item sd="0" x="94"/>
        <item sd="0" x="95"/>
        <item sd="0" x="96"/>
        <item sd="0" x="97"/>
        <item sd="0" x="98"/>
        <item sd="0" x="99"/>
        <item sd="0" x="100"/>
        <item sd="0" x="101"/>
        <item sd="0" x="102"/>
        <item sd="0" x="103"/>
        <item sd="0" x="104"/>
        <item sd="0" x="105"/>
        <item sd="0" x="106"/>
        <item sd="0" x="107"/>
        <item sd="0" x="108"/>
        <item sd="0" x="109"/>
        <item sd="0" x="110"/>
        <item sd="0" x="111"/>
        <item sd="0" x="112"/>
        <item sd="0" x="113"/>
        <item sd="0" x="114"/>
        <item sd="0" x="115"/>
        <item sd="0" x="116"/>
        <item sd="0" x="117"/>
        <item sd="0" x="118"/>
        <item sd="0" x="119"/>
        <item sd="0" x="120"/>
        <item sd="0" x="121"/>
        <item sd="0" x="122"/>
        <item sd="0" x="123"/>
        <item sd="0" x="124"/>
        <item sd="0" x="125"/>
        <item sd="0" x="126"/>
        <item sd="0" x="127"/>
        <item sd="0" x="128"/>
        <item sd="0" x="129"/>
        <item sd="0" x="130"/>
        <item sd="0" x="131"/>
        <item sd="0" x="132"/>
        <item sd="0" x="133"/>
        <item sd="0" x="134"/>
        <item sd="0" x="135"/>
        <item sd="0" x="136"/>
        <item sd="0" x="137"/>
        <item sd="0" x="138"/>
        <item sd="0" x="139"/>
        <item sd="0" x="140"/>
        <item sd="0" x="141"/>
        <item sd="0" x="142"/>
        <item sd="0" x="143"/>
        <item sd="0" x="144"/>
        <item sd="0" x="145"/>
        <item sd="0" x="146"/>
        <item sd="0" x="147"/>
        <item sd="0" x="148"/>
        <item sd="0" x="149"/>
        <item sd="0" x="150"/>
        <item sd="0" x="151"/>
        <item sd="0" x="152"/>
        <item sd="0" x="153"/>
        <item sd="0" x="154"/>
        <item sd="0" x="155"/>
        <item sd="0" x="156"/>
        <item sd="0" x="157"/>
        <item sd="0" x="158"/>
        <item sd="0" x="159"/>
        <item sd="0" x="160"/>
        <item sd="0" x="161"/>
        <item sd="0" x="162"/>
        <item sd="0" x="163"/>
        <item sd="0" x="164"/>
        <item sd="0" x="165"/>
        <item sd="0" x="166"/>
        <item sd="0" x="167"/>
        <item sd="0" x="168"/>
        <item sd="0" x="169"/>
        <item sd="0" x="170"/>
        <item sd="0" x="171"/>
        <item sd="0" x="172"/>
        <item sd="0" x="173"/>
        <item sd="0" x="174"/>
        <item sd="0" x="175"/>
        <item sd="0" x="176"/>
        <item sd="0" x="177"/>
        <item sd="0" x="178"/>
        <item sd="0" x="179"/>
        <item sd="0" x="180"/>
        <item sd="0" x="181"/>
        <item sd="0" x="182"/>
        <item sd="0" x="183"/>
        <item sd="0" x="184"/>
        <item sd="0" x="185"/>
        <item sd="0" x="186"/>
        <item sd="0" x="187"/>
        <item sd="0" x="188"/>
        <item sd="0" x="189"/>
        <item sd="0" x="190"/>
        <item sd="0" x="191"/>
        <item sd="0" x="192"/>
        <item sd="0" x="193"/>
        <item sd="0" x="194"/>
        <item sd="0" x="195"/>
        <item sd="0" x="196"/>
        <item sd="0" x="197"/>
        <item sd="0" x="198"/>
        <item sd="0" x="199"/>
        <item sd="0" x="200"/>
        <item sd="0" x="201"/>
        <item sd="0" x="202"/>
        <item sd="0" x="203"/>
        <item sd="0" x="204"/>
        <item sd="0" x="205"/>
        <item sd="0" x="206"/>
        <item sd="0" x="207"/>
        <item sd="0" x="208"/>
        <item sd="0" x="209"/>
        <item sd="0" x="210"/>
        <item sd="0" x="211"/>
        <item sd="0" x="212"/>
        <item sd="0" x="213"/>
        <item sd="0" x="214"/>
        <item sd="0" x="215"/>
        <item sd="0" x="216"/>
        <item sd="0" x="217"/>
        <item sd="0" x="218"/>
        <item sd="0" x="219"/>
        <item sd="0" x="220"/>
        <item sd="0" x="221"/>
        <item sd="0" x="222"/>
        <item sd="0" x="223"/>
        <item sd="0" x="224"/>
        <item sd="0" x="225"/>
        <item sd="0" x="226"/>
        <item sd="0" x="227"/>
        <item sd="0" x="228"/>
        <item sd="0" x="229"/>
        <item sd="0" x="230"/>
        <item sd="0" x="231"/>
        <item sd="0" x="232"/>
        <item sd="0" x="233"/>
        <item sd="0" x="234"/>
        <item sd="0" x="235"/>
        <item sd="0" x="236"/>
        <item sd="0" x="237"/>
        <item sd="0" x="238"/>
        <item sd="0" x="239"/>
        <item sd="0" x="240"/>
        <item sd="0" x="241"/>
        <item sd="0" x="242"/>
        <item sd="0" x="243"/>
        <item sd="0" x="244"/>
        <item sd="0" x="245"/>
        <item sd="0" x="246"/>
        <item sd="0" x="247"/>
        <item sd="0" x="248"/>
        <item sd="0" x="249"/>
        <item sd="0" x="250"/>
        <item sd="0" x="251"/>
        <item sd="0" x="252"/>
        <item sd="0" x="253"/>
        <item sd="0" x="254"/>
        <item sd="0" x="255"/>
        <item sd="0" x="256"/>
        <item sd="0" x="257"/>
        <item sd="0" x="258"/>
        <item sd="0" x="259"/>
        <item sd="0" x="260"/>
        <item sd="0" x="261"/>
        <item sd="0" x="262"/>
        <item sd="0" x="263"/>
        <item sd="0" x="264"/>
        <item sd="0" x="265"/>
        <item sd="0" x="266"/>
        <item sd="0" x="267"/>
        <item sd="0" x="268"/>
        <item sd="0" x="269"/>
        <item sd="0" x="270"/>
        <item sd="0" x="271"/>
        <item sd="0" x="272"/>
        <item sd="0" x="273"/>
        <item sd="0" x="274"/>
        <item sd="0" x="275"/>
        <item sd="0" x="276"/>
        <item sd="0" x="277"/>
        <item sd="0" x="278"/>
        <item sd="0" x="279"/>
        <item sd="0" x="280"/>
        <item sd="0" x="281"/>
        <item sd="0" x="282"/>
        <item sd="0" x="283"/>
        <item sd="0" x="284"/>
        <item sd="0" x="285"/>
        <item sd="0" x="286"/>
        <item sd="0" x="287"/>
        <item sd="0" x="288"/>
        <item sd="0" x="289"/>
        <item sd="0" x="290"/>
        <item sd="0" x="291"/>
        <item sd="0" x="292"/>
        <item sd="0" x="293"/>
        <item sd="0" x="294"/>
        <item sd="0" x="295"/>
        <item sd="0" x="296"/>
        <item sd="0" x="297"/>
        <item sd="0" x="298"/>
        <item sd="0" x="299"/>
        <item sd="0" x="300"/>
        <item sd="0" x="301"/>
        <item sd="0" x="302"/>
        <item sd="0" x="303"/>
        <item sd="0" x="304"/>
        <item sd="0" x="305"/>
        <item sd="0" x="306"/>
        <item sd="0" x="307"/>
        <item sd="0" x="308"/>
        <item sd="0" x="309"/>
        <item sd="0" x="310"/>
        <item sd="0" x="311"/>
        <item sd="0" x="312"/>
        <item sd="0" x="313"/>
        <item sd="0" x="314"/>
        <item sd="0" x="315"/>
        <item sd="0" x="316"/>
        <item sd="0" x="317"/>
        <item sd="0" x="318"/>
        <item sd="0" x="319"/>
        <item sd="0" x="320"/>
        <item sd="0" x="321"/>
        <item sd="0" x="322"/>
        <item sd="0" x="323"/>
        <item sd="0" x="324"/>
        <item sd="0" x="325"/>
        <item sd="0" x="326"/>
        <item sd="0" x="327"/>
        <item sd="0" x="328"/>
        <item sd="0" x="329"/>
        <item sd="0" x="330"/>
        <item sd="0" x="331"/>
        <item sd="0" x="332"/>
        <item sd="0" x="333"/>
        <item sd="0" x="334"/>
        <item sd="0" x="335"/>
        <item sd="0" x="336"/>
        <item sd="0" x="337"/>
        <item sd="0" x="338"/>
        <item sd="0" x="339"/>
        <item sd="0" x="340"/>
        <item sd="0" x="341"/>
        <item sd="0" x="342"/>
        <item sd="0" x="343"/>
        <item sd="0" x="344"/>
        <item sd="0" x="345"/>
        <item sd="0" x="346"/>
        <item sd="0" x="347"/>
        <item sd="0" x="348"/>
        <item sd="0" x="349"/>
        <item sd="0" x="350"/>
        <item sd="0" x="351"/>
        <item sd="0" x="352"/>
        <item sd="0" x="353"/>
        <item sd="0" x="354"/>
        <item sd="0" x="355"/>
        <item sd="0" x="356"/>
        <item sd="0" x="357"/>
        <item sd="0" x="358"/>
        <item sd="0" x="359"/>
        <item sd="0" x="360"/>
        <item sd="0" x="361"/>
        <item sd="0" x="362"/>
        <item sd="0" x="363"/>
        <item sd="0" x="364"/>
        <item sd="0" x="365"/>
        <item sd="0" x="366"/>
        <item x="367"/>
        <item t="default"/>
      </items>
    </pivotField>
    <pivotField axis="axisCol" compact="0" outline="0" showAll="0">
      <items count="15">
        <item sd="0" x="0"/>
        <item sd="0" x="1"/>
        <item sd="0" x="2"/>
        <item sd="0" x="3"/>
        <item sd="0" x="4"/>
        <item sd="0" x="5"/>
        <item sd="0" x="6"/>
        <item sd="0" x="7"/>
        <item sd="0" x="8"/>
        <item sd="0" x="9"/>
        <item sd="0" x="10"/>
        <item sd="0" x="11"/>
        <item sd="0" x="12"/>
        <item sd="0" x="13"/>
        <item t="default"/>
      </items>
    </pivotField>
  </pivotFields>
  <rowFields count="5">
    <field x="0"/>
    <field x="1"/>
    <field x="2"/>
    <field x="3"/>
    <field x="4"/>
  </rowFields>
  <rowItems count="217">
    <i>
      <x v="26"/>
      <x v="7"/>
      <x v="16"/>
      <x v="6"/>
      <x v="42"/>
    </i>
    <i r="4">
      <x v="44"/>
    </i>
    <i r="4">
      <x v="46"/>
    </i>
    <i r="4">
      <x v="47"/>
    </i>
    <i r="4">
      <x v="48"/>
    </i>
    <i r="4">
      <x v="49"/>
    </i>
    <i r="4">
      <x v="108"/>
    </i>
    <i>
      <x v="97"/>
      <x v="95"/>
      <x v="16"/>
      <x v="6"/>
      <x v="42"/>
    </i>
    <i r="4">
      <x v="44"/>
    </i>
    <i r="4">
      <x v="46"/>
    </i>
    <i r="4">
      <x v="47"/>
    </i>
    <i r="4">
      <x v="48"/>
    </i>
    <i r="4">
      <x v="49"/>
    </i>
    <i r="4">
      <x v="108"/>
    </i>
    <i>
      <x v="100"/>
      <x v="98"/>
      <x v="76"/>
      <x v="6"/>
      <x v="54"/>
    </i>
    <i r="4">
      <x v="57"/>
    </i>
    <i r="4">
      <x v="61"/>
    </i>
    <i r="4">
      <x v="63"/>
    </i>
    <i r="4">
      <x v="65"/>
    </i>
    <i r="4">
      <x v="67"/>
    </i>
    <i r="4">
      <x v="110"/>
    </i>
    <i>
      <x v="138"/>
      <x v="171"/>
      <x v="16"/>
      <x v="6"/>
      <x v="42"/>
    </i>
    <i r="4">
      <x v="44"/>
    </i>
    <i r="4">
      <x v="46"/>
    </i>
    <i r="4">
      <x v="47"/>
    </i>
    <i r="4">
      <x v="48"/>
    </i>
    <i r="4">
      <x v="49"/>
    </i>
    <i r="4">
      <x v="108"/>
    </i>
    <i>
      <x v="153"/>
      <x v="156"/>
      <x v="255"/>
      <x v="6"/>
      <x v="6"/>
    </i>
    <i r="4">
      <x v="16"/>
    </i>
    <i r="4">
      <x v="39"/>
    </i>
    <i r="4">
      <x v="50"/>
    </i>
    <i r="4">
      <x v="52"/>
    </i>
    <i r="4">
      <x v="55"/>
    </i>
    <i r="4">
      <x v="58"/>
    </i>
    <i>
      <x v="167"/>
      <x v="190"/>
      <x v="69"/>
      <x v="6"/>
      <x v="6"/>
    </i>
    <i r="4">
      <x v="17"/>
    </i>
    <i r="4">
      <x v="40"/>
    </i>
    <i r="4">
      <x v="51"/>
    </i>
    <i r="4">
      <x v="53"/>
    </i>
    <i r="4">
      <x v="56"/>
    </i>
    <i r="4">
      <x v="60"/>
    </i>
    <i>
      <x v="179"/>
      <x v="183"/>
      <x v="68"/>
      <x v="6"/>
      <x v="59"/>
    </i>
    <i>
      <x v="184"/>
      <x v="188"/>
      <x v="57"/>
      <x v="6"/>
      <x v="111"/>
    </i>
    <i r="4">
      <x v="112"/>
    </i>
    <i>
      <x v="189"/>
      <x v="233"/>
      <x v="76"/>
      <x v="6"/>
      <x v="54"/>
    </i>
    <i r="4">
      <x v="57"/>
    </i>
    <i r="4">
      <x v="61"/>
    </i>
    <i r="4">
      <x v="63"/>
    </i>
    <i r="4">
      <x v="65"/>
    </i>
    <i r="2">
      <x v="321"/>
      <x v="6"/>
      <x v="67"/>
    </i>
    <i r="4">
      <x v="110"/>
    </i>
    <i>
      <x v="270"/>
      <x v="275"/>
      <x v="16"/>
      <x v="6"/>
      <x v="42"/>
    </i>
    <i r="4">
      <x v="44"/>
    </i>
    <i r="4">
      <x v="46"/>
    </i>
    <i r="4">
      <x v="47"/>
    </i>
    <i r="4">
      <x v="48"/>
    </i>
    <i r="4">
      <x v="49"/>
    </i>
    <i r="4">
      <x v="108"/>
    </i>
    <i>
      <x v="360"/>
      <x v="365"/>
      <x v="16"/>
      <x v="6"/>
      <x v="42"/>
    </i>
    <i r="4">
      <x v="44"/>
    </i>
    <i r="4">
      <x v="46"/>
    </i>
    <i r="4">
      <x v="47"/>
    </i>
    <i r="4">
      <x v="48"/>
    </i>
    <i r="4">
      <x v="49"/>
    </i>
    <i r="4">
      <x v="108"/>
    </i>
    <i>
      <x v="366"/>
      <x v="371"/>
      <x v="16"/>
      <x v="6"/>
      <x v="42"/>
    </i>
    <i r="4">
      <x v="44"/>
    </i>
    <i r="4">
      <x v="46"/>
    </i>
    <i r="4">
      <x v="47"/>
    </i>
    <i r="4">
      <x v="48"/>
    </i>
    <i r="4">
      <x v="49"/>
    </i>
    <i r="4">
      <x v="108"/>
    </i>
    <i>
      <x v="367"/>
      <x v="372"/>
      <x v="16"/>
      <x v="6"/>
      <x v="41"/>
    </i>
    <i r="4">
      <x v="43"/>
    </i>
    <i r="4">
      <x v="45"/>
    </i>
    <i r="4">
      <x v="64"/>
    </i>
    <i r="4">
      <x v="66"/>
    </i>
    <i r="4">
      <x v="68"/>
    </i>
    <i r="4">
      <x v="119"/>
    </i>
    <i>
      <x v="401"/>
      <x v="414"/>
      <x v="198"/>
      <x v="6"/>
      <x v="17"/>
    </i>
    <i r="4">
      <x v="40"/>
    </i>
    <i r="4">
      <x v="51"/>
    </i>
    <i r="4">
      <x v="53"/>
    </i>
    <i r="4">
      <x v="56"/>
    </i>
    <i r="4">
      <x v="60"/>
    </i>
    <i r="4">
      <x v="62"/>
    </i>
    <i>
      <x v="402"/>
      <x v="415"/>
      <x v="198"/>
      <x v="6"/>
      <x v="17"/>
    </i>
    <i r="4">
      <x v="40"/>
    </i>
    <i r="4">
      <x v="51"/>
    </i>
    <i r="4">
      <x v="53"/>
    </i>
    <i r="4">
      <x v="56"/>
    </i>
    <i r="4">
      <x v="60"/>
    </i>
    <i r="4">
      <x v="62"/>
    </i>
    <i>
      <x v="403"/>
      <x v="416"/>
      <x v="198"/>
      <x v="6"/>
      <x v="17"/>
    </i>
    <i r="4">
      <x v="40"/>
    </i>
    <i r="4">
      <x v="51"/>
    </i>
    <i r="4">
      <x v="53"/>
    </i>
    <i r="4">
      <x v="56"/>
    </i>
    <i r="4">
      <x v="60"/>
    </i>
    <i r="4">
      <x v="62"/>
    </i>
    <i>
      <x v="407"/>
      <x v="420"/>
      <x v="197"/>
      <x v="6"/>
      <x v="17"/>
    </i>
    <i r="4">
      <x v="40"/>
    </i>
    <i r="4">
      <x v="51"/>
    </i>
    <i r="4">
      <x v="53"/>
    </i>
    <i r="4">
      <x v="56"/>
    </i>
    <i r="4">
      <x v="60"/>
    </i>
    <i r="4">
      <x v="62"/>
    </i>
    <i>
      <x v="408"/>
      <x v="421"/>
      <x v="197"/>
      <x v="6"/>
      <x v="17"/>
    </i>
    <i r="4">
      <x v="40"/>
    </i>
    <i r="4">
      <x v="51"/>
    </i>
    <i r="4">
      <x v="53"/>
    </i>
    <i r="4">
      <x v="56"/>
    </i>
    <i r="4">
      <x v="60"/>
    </i>
    <i r="4">
      <x v="62"/>
    </i>
    <i>
      <x v="410"/>
      <x v="423"/>
      <x v="197"/>
      <x v="6"/>
      <x v="17"/>
    </i>
    <i r="4">
      <x v="40"/>
    </i>
    <i r="4">
      <x v="51"/>
    </i>
    <i r="4">
      <x v="53"/>
    </i>
    <i r="4">
      <x v="56"/>
    </i>
    <i r="4">
      <x v="60"/>
    </i>
    <i r="4">
      <x v="62"/>
    </i>
    <i>
      <x v="411"/>
      <x v="424"/>
      <x v="197"/>
      <x v="6"/>
      <x v="62"/>
    </i>
    <i r="1">
      <x v="425"/>
      <x v="197"/>
      <x v="6"/>
      <x v="17"/>
    </i>
    <i r="4">
      <x v="40"/>
    </i>
    <i r="4">
      <x v="51"/>
    </i>
    <i r="4">
      <x v="53"/>
    </i>
    <i r="4">
      <x v="56"/>
    </i>
    <i r="4">
      <x v="60"/>
    </i>
    <i>
      <x v="412"/>
      <x v="426"/>
      <x v="197"/>
      <x v="6"/>
      <x v="62"/>
    </i>
    <i r="1">
      <x v="427"/>
      <x v="197"/>
      <x v="6"/>
      <x v="17"/>
    </i>
    <i r="4">
      <x v="40"/>
    </i>
    <i r="4">
      <x v="51"/>
    </i>
    <i r="4">
      <x v="53"/>
    </i>
    <i r="4">
      <x v="56"/>
    </i>
    <i r="4">
      <x v="60"/>
    </i>
    <i>
      <x v="413"/>
      <x v="428"/>
      <x v="197"/>
      <x v="6"/>
      <x v="62"/>
    </i>
    <i r="1">
      <x v="429"/>
      <x v="197"/>
      <x v="6"/>
      <x v="17"/>
    </i>
    <i r="4">
      <x v="40"/>
    </i>
    <i r="4">
      <x v="51"/>
    </i>
    <i r="4">
      <x v="53"/>
    </i>
    <i r="4">
      <x v="56"/>
    </i>
    <i r="4">
      <x v="60"/>
    </i>
    <i>
      <x v="414"/>
      <x v="430"/>
      <x v="197"/>
      <x v="6"/>
      <x v="62"/>
    </i>
    <i r="1">
      <x v="431"/>
      <x v="197"/>
      <x v="6"/>
      <x v="17"/>
    </i>
    <i r="4">
      <x v="40"/>
    </i>
    <i r="4">
      <x v="51"/>
    </i>
    <i r="4">
      <x v="53"/>
    </i>
    <i r="4">
      <x v="56"/>
    </i>
    <i r="4">
      <x v="60"/>
    </i>
    <i>
      <x v="416"/>
      <x v="433"/>
      <x v="197"/>
      <x v="6"/>
      <x v="62"/>
    </i>
    <i r="1">
      <x v="434"/>
      <x v="197"/>
      <x v="6"/>
      <x v="17"/>
    </i>
    <i r="4">
      <x v="40"/>
    </i>
    <i r="4">
      <x v="51"/>
    </i>
    <i r="4">
      <x v="53"/>
    </i>
    <i r="4">
      <x v="56"/>
    </i>
    <i r="4">
      <x v="60"/>
    </i>
    <i>
      <x v="417"/>
      <x v="435"/>
      <x v="197"/>
      <x v="6"/>
      <x v="62"/>
    </i>
    <i r="1">
      <x v="436"/>
      <x v="197"/>
      <x v="6"/>
      <x v="17"/>
    </i>
    <i r="4">
      <x v="40"/>
    </i>
    <i r="4">
      <x v="51"/>
    </i>
    <i r="4">
      <x v="53"/>
    </i>
    <i r="4">
      <x v="56"/>
    </i>
    <i r="4">
      <x v="60"/>
    </i>
    <i>
      <x v="420"/>
      <x v="440"/>
      <x v="197"/>
      <x v="6"/>
      <x v="62"/>
    </i>
    <i r="1">
      <x v="441"/>
      <x v="197"/>
      <x v="6"/>
      <x v="17"/>
    </i>
    <i r="4">
      <x v="40"/>
    </i>
    <i r="4">
      <x v="51"/>
    </i>
    <i r="4">
      <x v="53"/>
    </i>
    <i r="4">
      <x v="56"/>
    </i>
    <i r="4">
      <x v="60"/>
    </i>
    <i>
      <x v="424"/>
      <x v="445"/>
      <x v="197"/>
      <x v="6"/>
      <x v="17"/>
    </i>
    <i r="4">
      <x v="40"/>
    </i>
    <i r="4">
      <x v="51"/>
    </i>
    <i r="4">
      <x v="53"/>
    </i>
    <i r="4">
      <x v="56"/>
    </i>
    <i r="4">
      <x v="60"/>
    </i>
    <i r="4">
      <x v="62"/>
    </i>
    <i>
      <x v="426"/>
      <x v="447"/>
      <x v="197"/>
      <x v="6"/>
      <x v="17"/>
    </i>
    <i r="4">
      <x v="40"/>
    </i>
    <i r="4">
      <x v="51"/>
    </i>
    <i r="4">
      <x v="53"/>
    </i>
    <i r="4">
      <x v="56"/>
    </i>
    <i r="4">
      <x v="60"/>
    </i>
    <i r="4">
      <x v="62"/>
    </i>
    <i>
      <x v="427"/>
      <x v="448"/>
      <x v="197"/>
      <x v="6"/>
      <x v="17"/>
    </i>
    <i r="4">
      <x v="40"/>
    </i>
    <i r="4">
      <x v="51"/>
    </i>
    <i r="4">
      <x v="53"/>
    </i>
    <i r="4">
      <x v="56"/>
    </i>
    <i r="4">
      <x v="60"/>
    </i>
    <i r="4">
      <x v="62"/>
    </i>
    <i>
      <x v="428"/>
      <x v="449"/>
      <x v="197"/>
      <x v="6"/>
      <x v="6"/>
    </i>
    <i r="4">
      <x v="17"/>
    </i>
    <i r="4">
      <x v="40"/>
    </i>
    <i>
      <x v="431"/>
      <x v="453"/>
      <x v="197"/>
      <x v="6"/>
      <x v="17"/>
    </i>
    <i r="4">
      <x v="40"/>
    </i>
    <i r="4">
      <x v="51"/>
    </i>
    <i r="4">
      <x v="53"/>
    </i>
    <i r="4">
      <x v="56"/>
    </i>
    <i r="4">
      <x v="60"/>
    </i>
    <i r="4">
      <x v="62"/>
    </i>
    <i>
      <x v="435"/>
      <x v="457"/>
      <x v="197"/>
      <x v="6"/>
      <x v="17"/>
    </i>
    <i r="4">
      <x v="40"/>
    </i>
    <i r="4">
      <x v="51"/>
    </i>
    <i r="4">
      <x v="53"/>
    </i>
    <i r="4">
      <x v="56"/>
    </i>
    <i r="4">
      <x v="60"/>
    </i>
    <i r="4">
      <x v="62"/>
    </i>
    <i>
      <x v="436"/>
      <x v="458"/>
      <x v="197"/>
      <x v="6"/>
      <x v="17"/>
    </i>
    <i r="4">
      <x v="40"/>
    </i>
    <i r="4">
      <x v="51"/>
    </i>
    <i r="4">
      <x v="53"/>
    </i>
    <i r="4">
      <x v="56"/>
    </i>
    <i r="4">
      <x v="60"/>
    </i>
    <i r="4">
      <x v="62"/>
    </i>
    <i t="grand">
      <x/>
    </i>
  </rowItems>
  <colFields count="3">
    <field x="8"/>
    <field x="7"/>
    <field x="6"/>
  </colFields>
  <colItems count="8">
    <i>
      <x v="1"/>
    </i>
    <i>
      <x v="2"/>
    </i>
    <i>
      <x v="3"/>
    </i>
    <i>
      <x v="4"/>
    </i>
    <i>
      <x v="5"/>
    </i>
    <i>
      <x v="6"/>
    </i>
    <i>
      <x v="7"/>
    </i>
    <i t="grand">
      <x/>
    </i>
  </colItems>
  <dataFields count="1">
    <dataField name="Sum of TOTAL" fld="5" baseField="1" baseItem="0" numFmtId="164"/>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ivotTable" Target="../pivotTables/pivotTable2.xml"/></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6.bin"/><Relationship Id="rId4" Type="http://schemas.openxmlformats.org/officeDocument/2006/relationships/comments" Target="../comments2.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16FAF-39FA-4729-93E6-608FDD89F834}">
  <dimension ref="A3:J57"/>
  <sheetViews>
    <sheetView topLeftCell="A4" workbookViewId="0">
      <pane xSplit="2" ySplit="3" topLeftCell="G52" activePane="bottomRight" state="frozen"/>
      <selection activeCell="A4" sqref="A4"/>
      <selection pane="topRight" activeCell="C4" sqref="C4"/>
      <selection pane="bottomLeft" activeCell="A7" sqref="A7"/>
      <selection pane="bottomRight" activeCell="I23" sqref="I23"/>
    </sheetView>
  </sheetViews>
  <sheetFormatPr baseColWidth="10" defaultColWidth="9.140625" defaultRowHeight="15"/>
  <cols>
    <col min="1" max="1" width="27" customWidth="1"/>
    <col min="2" max="2" width="60.28515625" bestFit="1" customWidth="1"/>
    <col min="3" max="9" width="27.140625" bestFit="1" customWidth="1"/>
    <col min="10" max="10" width="15.28515625" bestFit="1" customWidth="1"/>
    <col min="11" max="11" width="7" bestFit="1" customWidth="1"/>
    <col min="12" max="12" width="9.7109375" bestFit="1" customWidth="1"/>
    <col min="13" max="13" width="8.140625" bestFit="1" customWidth="1"/>
    <col min="14" max="14" width="7.5703125" bestFit="1" customWidth="1"/>
    <col min="15" max="15" width="10.42578125" bestFit="1" customWidth="1"/>
    <col min="16" max="16" width="8.85546875" bestFit="1" customWidth="1"/>
    <col min="17" max="17" width="6.85546875" bestFit="1" customWidth="1"/>
    <col min="18" max="18" width="9.5703125" bestFit="1" customWidth="1"/>
    <col min="19" max="19" width="8" bestFit="1" customWidth="1"/>
    <col min="20" max="20" width="10.140625" bestFit="1" customWidth="1"/>
  </cols>
  <sheetData>
    <row r="3" spans="1:10">
      <c r="A3" s="123" t="s">
        <v>104</v>
      </c>
      <c r="C3" s="123" t="s">
        <v>105</v>
      </c>
      <c r="D3" s="123" t="s">
        <v>106</v>
      </c>
      <c r="E3" s="123" t="s">
        <v>68</v>
      </c>
    </row>
    <row r="4" spans="1:10">
      <c r="C4" t="s">
        <v>98</v>
      </c>
      <c r="D4" t="s">
        <v>99</v>
      </c>
      <c r="E4" t="s">
        <v>100</v>
      </c>
      <c r="F4" t="s">
        <v>101</v>
      </c>
      <c r="G4" t="s">
        <v>102</v>
      </c>
      <c r="H4" t="s">
        <v>103</v>
      </c>
      <c r="I4" t="s">
        <v>1059</v>
      </c>
      <c r="J4" t="s">
        <v>97</v>
      </c>
    </row>
    <row r="6" spans="1:10">
      <c r="A6" s="123" t="s">
        <v>76</v>
      </c>
      <c r="B6" s="123" t="s">
        <v>1</v>
      </c>
    </row>
    <row r="7" spans="1:10">
      <c r="A7" t="s">
        <v>75</v>
      </c>
      <c r="B7" t="s">
        <v>69</v>
      </c>
      <c r="C7" s="124">
        <v>1047593.16</v>
      </c>
      <c r="D7" s="124">
        <v>1712199.43</v>
      </c>
      <c r="E7" s="124">
        <v>1313008.58</v>
      </c>
      <c r="F7" s="124">
        <v>1669578.29</v>
      </c>
      <c r="G7" s="124">
        <v>2070037.29</v>
      </c>
      <c r="H7" s="124">
        <v>358146.14</v>
      </c>
      <c r="I7" s="124">
        <v>94062.81</v>
      </c>
      <c r="J7" s="124">
        <v>8264625.6999999993</v>
      </c>
    </row>
    <row r="8" spans="1:10">
      <c r="B8" t="s">
        <v>72</v>
      </c>
      <c r="C8" s="124">
        <v>-295277.59999999998</v>
      </c>
      <c r="D8" s="124">
        <v>-734918.85</v>
      </c>
      <c r="E8" s="124">
        <v>-9291.2900000000009</v>
      </c>
      <c r="F8" s="124"/>
      <c r="G8" s="124">
        <v>-711891.15</v>
      </c>
      <c r="H8" s="124">
        <v>-494083.33</v>
      </c>
      <c r="I8" s="124"/>
      <c r="J8" s="124">
        <v>-2245462.2200000002</v>
      </c>
    </row>
    <row r="9" spans="1:10">
      <c r="B9" t="s">
        <v>73</v>
      </c>
      <c r="C9" s="124">
        <v>664538.87</v>
      </c>
      <c r="D9" s="124"/>
      <c r="E9" s="124"/>
      <c r="F9" s="124"/>
      <c r="G9" s="124"/>
      <c r="H9" s="124"/>
      <c r="I9" s="124"/>
      <c r="J9" s="124">
        <v>664538.87</v>
      </c>
    </row>
    <row r="10" spans="1:10">
      <c r="B10" t="s">
        <v>70</v>
      </c>
      <c r="C10" s="124">
        <v>295345</v>
      </c>
      <c r="D10" s="124">
        <v>335728</v>
      </c>
      <c r="E10" s="124">
        <v>365861</v>
      </c>
      <c r="F10" s="124">
        <v>400459</v>
      </c>
      <c r="G10" s="124"/>
      <c r="H10" s="124"/>
      <c r="I10" s="124"/>
      <c r="J10" s="124">
        <v>1397393</v>
      </c>
    </row>
    <row r="11" spans="1:10">
      <c r="B11" t="s">
        <v>71</v>
      </c>
      <c r="C11" s="124">
        <v>0</v>
      </c>
      <c r="D11" s="124">
        <v>0</v>
      </c>
      <c r="E11" s="124">
        <v>0</v>
      </c>
      <c r="F11" s="124"/>
      <c r="G11" s="124"/>
      <c r="H11" s="124"/>
      <c r="I11" s="124"/>
      <c r="J11" s="124">
        <v>0</v>
      </c>
    </row>
    <row r="12" spans="1:10">
      <c r="B12" t="s">
        <v>92</v>
      </c>
      <c r="C12" s="124"/>
      <c r="D12" s="124"/>
      <c r="E12" s="124"/>
      <c r="F12" s="124"/>
      <c r="G12" s="124"/>
      <c r="H12" s="124">
        <v>230000</v>
      </c>
      <c r="I12" s="124"/>
      <c r="J12" s="124">
        <v>230000</v>
      </c>
    </row>
    <row r="13" spans="1:10">
      <c r="B13" t="s">
        <v>91</v>
      </c>
      <c r="C13" s="124"/>
      <c r="D13" s="124"/>
      <c r="E13" s="124"/>
      <c r="F13" s="124"/>
      <c r="G13" s="124">
        <v>-1000000</v>
      </c>
      <c r="H13" s="124"/>
      <c r="I13" s="124"/>
      <c r="J13" s="124">
        <v>-1000000</v>
      </c>
    </row>
    <row r="14" spans="1:10">
      <c r="B14" t="s">
        <v>74</v>
      </c>
      <c r="C14" s="124">
        <v>1712199.43</v>
      </c>
      <c r="D14" s="124">
        <v>1313008.58</v>
      </c>
      <c r="E14" s="124">
        <v>1669578.29</v>
      </c>
      <c r="F14" s="124">
        <v>2070037.29</v>
      </c>
      <c r="G14" s="124">
        <v>358146.14</v>
      </c>
      <c r="H14" s="124">
        <v>94062.81</v>
      </c>
      <c r="I14" s="124">
        <v>594062.81000000006</v>
      </c>
      <c r="J14" s="124">
        <v>7811095.3499999996</v>
      </c>
    </row>
    <row r="15" spans="1:10">
      <c r="B15" t="s">
        <v>1058</v>
      </c>
      <c r="C15" s="124"/>
      <c r="D15" s="124"/>
      <c r="E15" s="124"/>
      <c r="F15" s="124"/>
      <c r="G15" s="124"/>
      <c r="H15" s="124"/>
      <c r="I15" s="124">
        <v>500000</v>
      </c>
      <c r="J15" s="124">
        <v>500000</v>
      </c>
    </row>
    <row r="16" spans="1:10">
      <c r="A16" t="s">
        <v>79</v>
      </c>
      <c r="B16" t="s">
        <v>69</v>
      </c>
      <c r="C16" s="124">
        <v>18736475.129999999</v>
      </c>
      <c r="D16" s="124">
        <v>15942788.09</v>
      </c>
      <c r="E16" s="124">
        <v>15132954.16</v>
      </c>
      <c r="F16" s="124">
        <v>10548301.6</v>
      </c>
      <c r="G16" s="124">
        <v>3706275.43</v>
      </c>
      <c r="H16" s="124">
        <v>432104.71</v>
      </c>
      <c r="I16" s="124">
        <v>3023813.73</v>
      </c>
      <c r="J16" s="124">
        <v>67522712.849999994</v>
      </c>
    </row>
    <row r="17" spans="2:10">
      <c r="B17" t="s">
        <v>95</v>
      </c>
      <c r="C17" s="124"/>
      <c r="D17" s="124"/>
      <c r="E17" s="124"/>
      <c r="F17" s="124"/>
      <c r="G17" s="124"/>
      <c r="H17" s="124">
        <v>112000</v>
      </c>
      <c r="I17" s="124"/>
      <c r="J17" s="124">
        <v>112000</v>
      </c>
    </row>
    <row r="18" spans="2:10">
      <c r="B18" t="s">
        <v>93</v>
      </c>
      <c r="C18" s="124"/>
      <c r="D18" s="124"/>
      <c r="E18" s="124"/>
      <c r="F18" s="124"/>
      <c r="G18" s="124"/>
      <c r="H18" s="124">
        <v>1130602</v>
      </c>
      <c r="I18" s="124"/>
      <c r="J18" s="124">
        <v>1130602</v>
      </c>
    </row>
    <row r="19" spans="2:10">
      <c r="B19" t="s">
        <v>94</v>
      </c>
      <c r="C19" s="124"/>
      <c r="D19" s="124"/>
      <c r="E19" s="124"/>
      <c r="F19" s="124"/>
      <c r="G19" s="124"/>
      <c r="H19" s="124">
        <v>350000</v>
      </c>
      <c r="I19" s="124"/>
      <c r="J19" s="124">
        <v>350000</v>
      </c>
    </row>
    <row r="20" spans="2:10">
      <c r="B20" t="s">
        <v>88</v>
      </c>
      <c r="C20" s="124"/>
      <c r="D20" s="124"/>
      <c r="E20" s="124"/>
      <c r="F20" s="124">
        <v>1491454</v>
      </c>
      <c r="G20" s="124"/>
      <c r="H20" s="124"/>
      <c r="I20" s="124"/>
      <c r="J20" s="124">
        <v>1491454</v>
      </c>
    </row>
    <row r="21" spans="2:10">
      <c r="B21" t="s">
        <v>89</v>
      </c>
      <c r="C21" s="124"/>
      <c r="D21" s="124"/>
      <c r="E21" s="124"/>
      <c r="F21" s="124"/>
      <c r="G21" s="124">
        <v>-84800</v>
      </c>
      <c r="H21" s="124"/>
      <c r="I21" s="124"/>
      <c r="J21" s="124">
        <v>-84800</v>
      </c>
    </row>
    <row r="22" spans="2:10">
      <c r="B22" t="s">
        <v>72</v>
      </c>
      <c r="C22" s="124">
        <v>-17747147.109999999</v>
      </c>
      <c r="D22" s="124">
        <v>-18365607.789999999</v>
      </c>
      <c r="E22" s="124">
        <v>-27610608.170000002</v>
      </c>
      <c r="F22" s="124">
        <v>-30077504.079999998</v>
      </c>
      <c r="G22" s="124">
        <v>-29173482.620000001</v>
      </c>
      <c r="H22" s="124">
        <v>-33648985.68</v>
      </c>
      <c r="I22" s="124">
        <v>-30122784.41</v>
      </c>
      <c r="J22" s="124">
        <v>-186746119.86000001</v>
      </c>
    </row>
    <row r="23" spans="2:10">
      <c r="B23" t="s">
        <v>87</v>
      </c>
      <c r="C23" s="124">
        <v>1257975</v>
      </c>
      <c r="D23" s="124"/>
      <c r="E23" s="124"/>
      <c r="F23" s="124"/>
      <c r="G23" s="124"/>
      <c r="H23" s="124"/>
      <c r="I23" s="124"/>
      <c r="J23" s="124">
        <v>1257975</v>
      </c>
    </row>
    <row r="24" spans="2:10">
      <c r="B24" t="s">
        <v>80</v>
      </c>
      <c r="C24" s="124">
        <v>1087244.27</v>
      </c>
      <c r="D24" s="124">
        <v>3039607.01</v>
      </c>
      <c r="E24" s="124">
        <v>4460837.4400000004</v>
      </c>
      <c r="F24" s="124">
        <v>3581117.07</v>
      </c>
      <c r="G24" s="124">
        <v>4323019.53</v>
      </c>
      <c r="H24" s="124">
        <v>6452750.5300000003</v>
      </c>
      <c r="I24" s="124">
        <v>2527513.7000000002</v>
      </c>
      <c r="J24" s="124">
        <v>25472089.550000001</v>
      </c>
    </row>
    <row r="25" spans="2:10">
      <c r="B25" t="s">
        <v>70</v>
      </c>
      <c r="C25" s="124">
        <v>11770503.02</v>
      </c>
      <c r="D25" s="124">
        <v>13934944.390000001</v>
      </c>
      <c r="E25" s="124">
        <v>16126558.529999999</v>
      </c>
      <c r="F25" s="124">
        <v>16855020.5</v>
      </c>
      <c r="G25" s="124">
        <v>18756814.5</v>
      </c>
      <c r="H25" s="124">
        <v>21547891.800000001</v>
      </c>
      <c r="I25" s="124">
        <v>25962650.18</v>
      </c>
      <c r="J25" s="124">
        <v>124954382.91999999</v>
      </c>
    </row>
    <row r="26" spans="2:10">
      <c r="B26" t="s">
        <v>81</v>
      </c>
      <c r="C26" s="124">
        <v>641462.78</v>
      </c>
      <c r="D26" s="124">
        <v>543984.19999999995</v>
      </c>
      <c r="E26" s="124">
        <v>1098896.1399999999</v>
      </c>
      <c r="F26" s="124">
        <v>968020.84</v>
      </c>
      <c r="G26" s="124">
        <v>1469113.87</v>
      </c>
      <c r="H26" s="124">
        <v>6094651.9900000002</v>
      </c>
      <c r="I26" s="124">
        <v>831828.41</v>
      </c>
      <c r="J26" s="124">
        <v>11647958.23</v>
      </c>
    </row>
    <row r="27" spans="2:10">
      <c r="B27" t="s">
        <v>71</v>
      </c>
      <c r="C27" s="124">
        <v>58447</v>
      </c>
      <c r="D27" s="124">
        <v>37238.26</v>
      </c>
      <c r="E27" s="124">
        <v>1338123.5</v>
      </c>
      <c r="F27" s="124">
        <v>155322.5</v>
      </c>
      <c r="G27" s="124">
        <v>314886.64</v>
      </c>
      <c r="H27" s="124">
        <v>760144.12</v>
      </c>
      <c r="I27" s="124">
        <v>220141.5</v>
      </c>
      <c r="J27" s="124">
        <v>2884303.52</v>
      </c>
    </row>
    <row r="28" spans="2:10">
      <c r="B28" t="s">
        <v>86</v>
      </c>
      <c r="C28" s="124">
        <v>97829</v>
      </c>
      <c r="D28" s="124"/>
      <c r="E28" s="124"/>
      <c r="F28" s="124">
        <v>184543</v>
      </c>
      <c r="G28" s="124">
        <v>43000</v>
      </c>
      <c r="H28" s="124"/>
      <c r="I28" s="124"/>
      <c r="J28" s="124">
        <v>325372</v>
      </c>
    </row>
    <row r="29" spans="2:10">
      <c r="B29" t="s">
        <v>90</v>
      </c>
      <c r="C29" s="124"/>
      <c r="D29" s="124"/>
      <c r="E29" s="124"/>
      <c r="F29" s="124"/>
      <c r="G29" s="124">
        <v>77277.360000000015</v>
      </c>
      <c r="H29" s="124">
        <v>22654.26</v>
      </c>
      <c r="I29" s="124"/>
      <c r="J29" s="124">
        <v>99931.62000000001</v>
      </c>
    </row>
    <row r="30" spans="2:10">
      <c r="B30" t="s">
        <v>85</v>
      </c>
      <c r="C30" s="124">
        <v>39999</v>
      </c>
      <c r="D30" s="124"/>
      <c r="E30" s="124">
        <v>1540</v>
      </c>
      <c r="F30" s="124"/>
      <c r="G30" s="124"/>
      <c r="H30" s="124"/>
      <c r="I30" s="124">
        <v>69827.97</v>
      </c>
      <c r="J30" s="124">
        <v>111366.97</v>
      </c>
    </row>
    <row r="31" spans="2:10">
      <c r="B31" t="s">
        <v>92</v>
      </c>
      <c r="C31" s="124"/>
      <c r="D31" s="124"/>
      <c r="E31" s="124"/>
      <c r="F31" s="124"/>
      <c r="G31" s="124"/>
      <c r="H31" s="124">
        <v>-230000</v>
      </c>
      <c r="I31" s="124"/>
      <c r="J31" s="124">
        <v>-230000</v>
      </c>
    </row>
    <row r="32" spans="2:10">
      <c r="B32" t="s">
        <v>91</v>
      </c>
      <c r="C32" s="124"/>
      <c r="D32" s="124"/>
      <c r="E32" s="124"/>
      <c r="F32" s="124"/>
      <c r="G32" s="124">
        <v>1000000</v>
      </c>
      <c r="H32" s="124"/>
      <c r="I32" s="124"/>
      <c r="J32" s="124">
        <v>1000000</v>
      </c>
    </row>
    <row r="33" spans="1:10">
      <c r="B33" t="s">
        <v>74</v>
      </c>
      <c r="C33" s="124">
        <v>15942788.09</v>
      </c>
      <c r="D33" s="124">
        <v>15132954.16</v>
      </c>
      <c r="E33" s="124">
        <v>10548301.6</v>
      </c>
      <c r="F33" s="124">
        <v>3706275.43</v>
      </c>
      <c r="G33" s="124">
        <v>432104.71</v>
      </c>
      <c r="H33" s="124">
        <v>3023813.73</v>
      </c>
      <c r="I33" s="124">
        <v>1895191.03</v>
      </c>
      <c r="J33" s="124">
        <v>50681428.75</v>
      </c>
    </row>
    <row r="34" spans="1:10">
      <c r="B34" t="s">
        <v>1057</v>
      </c>
      <c r="C34" s="124"/>
      <c r="D34" s="124"/>
      <c r="E34" s="124"/>
      <c r="F34" s="124"/>
      <c r="G34" s="124"/>
      <c r="H34" s="124"/>
      <c r="I34" s="124">
        <v>-117800.05</v>
      </c>
      <c r="J34" s="124">
        <v>-117800.05</v>
      </c>
    </row>
    <row r="35" spans="1:10">
      <c r="B35" t="s">
        <v>1058</v>
      </c>
      <c r="C35" s="124"/>
      <c r="D35" s="124"/>
      <c r="E35" s="124"/>
      <c r="F35" s="124"/>
      <c r="G35" s="124"/>
      <c r="H35" s="124"/>
      <c r="I35" s="124">
        <v>-500000</v>
      </c>
      <c r="J35" s="124">
        <v>-500000</v>
      </c>
    </row>
    <row r="36" spans="1:10">
      <c r="A36" t="s">
        <v>82</v>
      </c>
      <c r="B36" t="s">
        <v>69</v>
      </c>
      <c r="C36" s="124">
        <v>5991.09</v>
      </c>
      <c r="D36" s="124">
        <v>37252.839999999997</v>
      </c>
      <c r="E36" s="124">
        <v>27685.38</v>
      </c>
      <c r="F36" s="124">
        <v>51355.39</v>
      </c>
      <c r="G36" s="124">
        <v>9138.36</v>
      </c>
      <c r="H36" s="124">
        <v>297897.03999999998</v>
      </c>
      <c r="I36" s="124">
        <v>192700.53</v>
      </c>
      <c r="J36" s="124">
        <v>622020.63</v>
      </c>
    </row>
    <row r="37" spans="1:10">
      <c r="B37" t="s">
        <v>94</v>
      </c>
      <c r="C37" s="124"/>
      <c r="D37" s="124"/>
      <c r="E37" s="124"/>
      <c r="F37" s="124"/>
      <c r="G37" s="124"/>
      <c r="H37" s="124">
        <v>-350000</v>
      </c>
      <c r="I37" s="124"/>
      <c r="J37" s="124">
        <v>-350000</v>
      </c>
    </row>
    <row r="38" spans="1:10">
      <c r="B38" t="s">
        <v>72</v>
      </c>
      <c r="C38" s="124">
        <v>-221230.25</v>
      </c>
      <c r="D38" s="124">
        <v>-556344.46</v>
      </c>
      <c r="E38" s="124">
        <v>-326693.99</v>
      </c>
      <c r="F38" s="124">
        <v>-655433.39</v>
      </c>
      <c r="G38" s="124">
        <v>-276247.32</v>
      </c>
      <c r="H38" s="124">
        <v>-585307.51</v>
      </c>
      <c r="I38" s="124">
        <v>-670504.67000000004</v>
      </c>
      <c r="J38" s="124">
        <v>-3291761.59</v>
      </c>
    </row>
    <row r="39" spans="1:10">
      <c r="B39" t="s">
        <v>80</v>
      </c>
      <c r="C39" s="124">
        <v>23885</v>
      </c>
      <c r="D39" s="124">
        <v>234116.75</v>
      </c>
      <c r="E39" s="124"/>
      <c r="F39" s="124">
        <v>143246.70000000001</v>
      </c>
      <c r="G39" s="124">
        <v>139093.29</v>
      </c>
      <c r="H39" s="124">
        <v>292538.15999999997</v>
      </c>
      <c r="I39" s="124"/>
      <c r="J39" s="124">
        <v>832879.89999999991</v>
      </c>
    </row>
    <row r="40" spans="1:10">
      <c r="B40" t="s">
        <v>70</v>
      </c>
      <c r="C40" s="124">
        <v>206244.75</v>
      </c>
      <c r="D40" s="124">
        <v>297634.39</v>
      </c>
      <c r="E40" s="124">
        <v>350070</v>
      </c>
      <c r="F40" s="124">
        <v>362673.38</v>
      </c>
      <c r="G40" s="124">
        <v>410804.03</v>
      </c>
      <c r="H40" s="124">
        <v>507162.57</v>
      </c>
      <c r="I40" s="124">
        <v>700003</v>
      </c>
      <c r="J40" s="124">
        <v>2834592.12</v>
      </c>
    </row>
    <row r="41" spans="1:10">
      <c r="B41" t="s">
        <v>81</v>
      </c>
      <c r="C41" s="124">
        <v>11194.25</v>
      </c>
      <c r="D41" s="124">
        <v>14831.86</v>
      </c>
      <c r="E41" s="124"/>
      <c r="F41" s="124">
        <v>8701.92</v>
      </c>
      <c r="G41" s="124">
        <v>12576.68</v>
      </c>
      <c r="H41" s="124">
        <v>26663.27</v>
      </c>
      <c r="I41" s="124"/>
      <c r="J41" s="124">
        <v>73967.98</v>
      </c>
    </row>
    <row r="42" spans="1:10">
      <c r="B42" t="s">
        <v>71</v>
      </c>
      <c r="C42" s="124">
        <v>168</v>
      </c>
      <c r="D42" s="124">
        <v>194</v>
      </c>
      <c r="E42" s="124">
        <v>294</v>
      </c>
      <c r="F42" s="124">
        <v>3800</v>
      </c>
      <c r="G42" s="124">
        <v>2532</v>
      </c>
      <c r="H42" s="124">
        <v>3747</v>
      </c>
      <c r="I42" s="124">
        <v>2078</v>
      </c>
      <c r="J42" s="124">
        <v>12813</v>
      </c>
    </row>
    <row r="43" spans="1:10">
      <c r="B43" t="s">
        <v>85</v>
      </c>
      <c r="C43" s="124">
        <v>11000</v>
      </c>
      <c r="D43" s="124"/>
      <c r="E43" s="124"/>
      <c r="F43" s="124">
        <v>94794.36</v>
      </c>
      <c r="G43" s="124"/>
      <c r="H43" s="124"/>
      <c r="I43" s="124"/>
      <c r="J43" s="124">
        <v>105794.36</v>
      </c>
    </row>
    <row r="44" spans="1:10">
      <c r="B44" t="s">
        <v>74</v>
      </c>
      <c r="C44" s="124">
        <v>37252.839999999997</v>
      </c>
      <c r="D44" s="124">
        <v>27685.38</v>
      </c>
      <c r="E44" s="124">
        <v>51355.39</v>
      </c>
      <c r="F44" s="124">
        <v>9138.36</v>
      </c>
      <c r="G44" s="124">
        <v>297897.03999999998</v>
      </c>
      <c r="H44" s="124">
        <v>192700.53</v>
      </c>
      <c r="I44" s="124">
        <v>224276.86</v>
      </c>
      <c r="J44" s="124">
        <v>840306.4</v>
      </c>
    </row>
    <row r="45" spans="1:10">
      <c r="A45" t="s">
        <v>77</v>
      </c>
      <c r="B45" t="s">
        <v>69</v>
      </c>
      <c r="C45" s="124">
        <v>-54649.96</v>
      </c>
      <c r="D45" s="124">
        <v>-54649.96</v>
      </c>
      <c r="E45" s="124">
        <v>-54649.96</v>
      </c>
      <c r="F45" s="124">
        <v>-54649.96</v>
      </c>
      <c r="G45" s="124">
        <v>-54649.96</v>
      </c>
      <c r="H45" s="124">
        <v>-54649.96</v>
      </c>
      <c r="I45" s="124">
        <v>-54649.96</v>
      </c>
      <c r="J45" s="124">
        <v>-382549.72000000003</v>
      </c>
    </row>
    <row r="46" spans="1:10">
      <c r="B46" t="s">
        <v>74</v>
      </c>
      <c r="C46" s="124">
        <v>-54649.96</v>
      </c>
      <c r="D46" s="124">
        <v>-54649.96</v>
      </c>
      <c r="E46" s="124">
        <v>-54649.96</v>
      </c>
      <c r="F46" s="124">
        <v>-54649.96</v>
      </c>
      <c r="G46" s="124">
        <v>-54649.96</v>
      </c>
      <c r="H46" s="124">
        <v>-54649.96</v>
      </c>
      <c r="I46" s="124">
        <v>-54649.96</v>
      </c>
      <c r="J46" s="124">
        <v>-382549.72000000003</v>
      </c>
    </row>
    <row r="47" spans="1:10">
      <c r="A47" t="s">
        <v>84</v>
      </c>
      <c r="B47" t="s">
        <v>69</v>
      </c>
      <c r="C47" s="124">
        <v>111000</v>
      </c>
      <c r="D47" s="124">
        <v>111000</v>
      </c>
      <c r="E47" s="124">
        <v>111000</v>
      </c>
      <c r="F47" s="124">
        <v>111000</v>
      </c>
      <c r="G47" s="124">
        <v>111000</v>
      </c>
      <c r="H47" s="124">
        <v>111000</v>
      </c>
      <c r="I47" s="124">
        <v>111000</v>
      </c>
      <c r="J47" s="124">
        <v>777000</v>
      </c>
    </row>
    <row r="48" spans="1:10">
      <c r="B48" t="s">
        <v>74</v>
      </c>
      <c r="C48" s="124">
        <v>111000</v>
      </c>
      <c r="D48" s="124">
        <v>111000</v>
      </c>
      <c r="E48" s="124">
        <v>111000</v>
      </c>
      <c r="F48" s="124">
        <v>111000</v>
      </c>
      <c r="G48" s="124">
        <v>111000</v>
      </c>
      <c r="H48" s="124">
        <v>111000</v>
      </c>
      <c r="I48" s="124">
        <v>111000</v>
      </c>
      <c r="J48" s="124">
        <v>777000</v>
      </c>
    </row>
    <row r="49" spans="1:10">
      <c r="A49" t="s">
        <v>83</v>
      </c>
      <c r="B49" t="s">
        <v>69</v>
      </c>
      <c r="C49" s="124">
        <v>5457739.4000000004</v>
      </c>
      <c r="D49" s="124">
        <v>4793200.53</v>
      </c>
      <c r="E49" s="124">
        <v>6643200.5300000003</v>
      </c>
      <c r="F49" s="124">
        <v>6643200.5300000003</v>
      </c>
      <c r="G49" s="124">
        <v>3851046.53</v>
      </c>
      <c r="H49" s="124">
        <v>3851046.53</v>
      </c>
      <c r="I49" s="124">
        <v>2720444.53</v>
      </c>
      <c r="J49" s="124">
        <v>33959878.580000006</v>
      </c>
    </row>
    <row r="50" spans="1:10">
      <c r="B50" t="s">
        <v>93</v>
      </c>
      <c r="C50" s="124"/>
      <c r="D50" s="124"/>
      <c r="E50" s="124"/>
      <c r="F50" s="124"/>
      <c r="G50" s="124"/>
      <c r="H50" s="124">
        <v>-1130602</v>
      </c>
      <c r="I50" s="124"/>
      <c r="J50" s="124">
        <v>-1130602</v>
      </c>
    </row>
    <row r="51" spans="1:10">
      <c r="B51" t="s">
        <v>88</v>
      </c>
      <c r="C51" s="124"/>
      <c r="D51" s="124"/>
      <c r="E51" s="124"/>
      <c r="F51" s="124">
        <v>-1491454</v>
      </c>
      <c r="G51" s="124"/>
      <c r="H51" s="124"/>
      <c r="I51" s="124"/>
      <c r="J51" s="124">
        <v>-1491454</v>
      </c>
    </row>
    <row r="52" spans="1:10">
      <c r="B52" t="s">
        <v>72</v>
      </c>
      <c r="C52" s="124"/>
      <c r="D52" s="124"/>
      <c r="E52" s="124"/>
      <c r="F52" s="124">
        <v>-1300700</v>
      </c>
      <c r="G52" s="124"/>
      <c r="H52" s="124"/>
      <c r="I52" s="124"/>
      <c r="J52" s="124">
        <v>-1300700</v>
      </c>
    </row>
    <row r="53" spans="1:10">
      <c r="B53" t="s">
        <v>73</v>
      </c>
      <c r="C53" s="124">
        <v>-664538.87</v>
      </c>
      <c r="D53" s="124"/>
      <c r="E53" s="124"/>
      <c r="F53" s="124"/>
      <c r="G53" s="124"/>
      <c r="H53" s="124"/>
      <c r="I53" s="124"/>
      <c r="J53" s="124">
        <v>-664538.87</v>
      </c>
    </row>
    <row r="54" spans="1:10">
      <c r="B54" t="s">
        <v>80</v>
      </c>
      <c r="C54" s="124"/>
      <c r="D54" s="124">
        <v>793179.74</v>
      </c>
      <c r="E54" s="124"/>
      <c r="F54" s="124"/>
      <c r="G54" s="124"/>
      <c r="H54" s="124"/>
      <c r="I54" s="124"/>
      <c r="J54" s="124">
        <v>793179.74</v>
      </c>
    </row>
    <row r="55" spans="1:10">
      <c r="B55" t="s">
        <v>81</v>
      </c>
      <c r="C55" s="124"/>
      <c r="D55" s="124">
        <v>1056820.26</v>
      </c>
      <c r="E55" s="124"/>
      <c r="F55" s="124"/>
      <c r="G55" s="124"/>
      <c r="H55" s="124"/>
      <c r="I55" s="124"/>
      <c r="J55" s="124">
        <v>1056820.26</v>
      </c>
    </row>
    <row r="56" spans="1:10">
      <c r="B56" t="s">
        <v>74</v>
      </c>
      <c r="C56" s="124">
        <v>4793200.53</v>
      </c>
      <c r="D56" s="124">
        <v>6643200.5300000003</v>
      </c>
      <c r="E56" s="124">
        <v>6643200.5300000003</v>
      </c>
      <c r="F56" s="124">
        <v>3851046.53</v>
      </c>
      <c r="G56" s="124">
        <v>3851046.53</v>
      </c>
      <c r="H56" s="124">
        <v>2720444.53</v>
      </c>
      <c r="I56" s="124">
        <v>2720444.53</v>
      </c>
      <c r="J56" s="124">
        <v>31222583.710000005</v>
      </c>
    </row>
    <row r="57" spans="1:10">
      <c r="A57" t="s">
        <v>97</v>
      </c>
      <c r="C57" s="124">
        <v>45083581.860000007</v>
      </c>
      <c r="D57" s="124">
        <v>46346397.379999995</v>
      </c>
      <c r="E57" s="124">
        <v>37937571.700000003</v>
      </c>
      <c r="F57" s="124">
        <v>19385695.300000001</v>
      </c>
      <c r="G57" s="124">
        <v>9991088.9199999999</v>
      </c>
      <c r="H57" s="124">
        <v>12174743.279999999</v>
      </c>
      <c r="I57" s="124">
        <v>10980650.539999997</v>
      </c>
      <c r="J57" s="124">
        <v>181899728.97999999</v>
      </c>
    </row>
  </sheetData>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30B19-8806-49FA-9452-CF1A937CD717}">
  <dimension ref="A1:I443"/>
  <sheetViews>
    <sheetView topLeftCell="A106" workbookViewId="0">
      <selection activeCell="C204" sqref="C204"/>
    </sheetView>
  </sheetViews>
  <sheetFormatPr baseColWidth="10" defaultColWidth="9.140625" defaultRowHeight="15"/>
  <cols>
    <col min="1" max="1" width="42.140625" customWidth="1"/>
    <col min="2" max="2" width="27.85546875" customWidth="1"/>
    <col min="3" max="3" width="18" customWidth="1"/>
    <col min="4" max="4" width="17.42578125" bestFit="1" customWidth="1"/>
  </cols>
  <sheetData>
    <row r="1" spans="1:9">
      <c r="A1" t="s">
        <v>96</v>
      </c>
    </row>
    <row r="3" spans="1:9" s="4" customFormat="1">
      <c r="A3" s="4" t="s">
        <v>1</v>
      </c>
      <c r="B3" s="4" t="s">
        <v>76</v>
      </c>
      <c r="C3" s="4" t="s">
        <v>68</v>
      </c>
      <c r="D3" s="122" t="s">
        <v>78</v>
      </c>
    </row>
    <row r="4" spans="1:9" s="4" customFormat="1">
      <c r="A4" t="s">
        <v>69</v>
      </c>
      <c r="B4" t="s">
        <v>79</v>
      </c>
      <c r="C4" s="121">
        <v>44927</v>
      </c>
      <c r="D4" s="1">
        <v>18736475.129999999</v>
      </c>
      <c r="F4"/>
      <c r="G4"/>
      <c r="H4"/>
      <c r="I4"/>
    </row>
    <row r="5" spans="1:9" s="4" customFormat="1">
      <c r="A5" t="s">
        <v>70</v>
      </c>
      <c r="B5" t="s">
        <v>79</v>
      </c>
      <c r="C5" s="121">
        <v>44927</v>
      </c>
      <c r="D5" s="1">
        <v>11770503.02</v>
      </c>
      <c r="F5"/>
      <c r="G5"/>
      <c r="H5"/>
      <c r="I5"/>
    </row>
    <row r="6" spans="1:9" s="4" customFormat="1">
      <c r="A6" t="s">
        <v>80</v>
      </c>
      <c r="B6" t="s">
        <v>79</v>
      </c>
      <c r="C6" s="121">
        <v>44927</v>
      </c>
      <c r="D6" s="1">
        <v>1087244.27</v>
      </c>
      <c r="F6"/>
      <c r="G6"/>
      <c r="H6"/>
      <c r="I6"/>
    </row>
    <row r="7" spans="1:9" s="4" customFormat="1">
      <c r="A7" t="s">
        <v>81</v>
      </c>
      <c r="B7" t="s">
        <v>79</v>
      </c>
      <c r="C7" s="121">
        <v>44927</v>
      </c>
      <c r="D7" s="1">
        <v>641462.78</v>
      </c>
      <c r="F7"/>
      <c r="G7"/>
      <c r="H7"/>
      <c r="I7"/>
    </row>
    <row r="8" spans="1:9" s="4" customFormat="1">
      <c r="A8" t="s">
        <v>71</v>
      </c>
      <c r="B8" t="s">
        <v>79</v>
      </c>
      <c r="C8" s="121">
        <v>44927</v>
      </c>
      <c r="D8" s="1">
        <v>58447</v>
      </c>
      <c r="F8"/>
      <c r="G8"/>
      <c r="H8"/>
      <c r="I8"/>
    </row>
    <row r="9" spans="1:9" s="4" customFormat="1">
      <c r="A9" t="s">
        <v>86</v>
      </c>
      <c r="B9" t="s">
        <v>79</v>
      </c>
      <c r="C9" s="121">
        <v>44927</v>
      </c>
      <c r="D9" s="1">
        <v>97829</v>
      </c>
      <c r="F9"/>
      <c r="G9"/>
      <c r="H9"/>
      <c r="I9"/>
    </row>
    <row r="10" spans="1:9" s="4" customFormat="1">
      <c r="A10" t="s">
        <v>72</v>
      </c>
      <c r="B10" t="s">
        <v>79</v>
      </c>
      <c r="C10" s="121">
        <v>44927</v>
      </c>
      <c r="D10" s="1">
        <v>-17747147.109999999</v>
      </c>
      <c r="F10"/>
      <c r="G10"/>
      <c r="H10"/>
      <c r="I10"/>
    </row>
    <row r="11" spans="1:9" s="4" customFormat="1">
      <c r="A11" t="s">
        <v>85</v>
      </c>
      <c r="B11" t="s">
        <v>79</v>
      </c>
      <c r="C11" s="121">
        <v>44927</v>
      </c>
      <c r="D11" s="1">
        <v>39999</v>
      </c>
      <c r="F11"/>
      <c r="G11"/>
      <c r="H11"/>
      <c r="I11"/>
    </row>
    <row r="12" spans="1:9" s="4" customFormat="1">
      <c r="A12" t="s">
        <v>87</v>
      </c>
      <c r="B12" t="s">
        <v>79</v>
      </c>
      <c r="C12" s="121">
        <v>44927</v>
      </c>
      <c r="D12" s="1">
        <v>1257975</v>
      </c>
      <c r="F12"/>
      <c r="G12"/>
      <c r="H12"/>
      <c r="I12"/>
    </row>
    <row r="13" spans="1:9" s="4" customFormat="1">
      <c r="A13" t="s">
        <v>74</v>
      </c>
      <c r="B13" t="s">
        <v>79</v>
      </c>
      <c r="C13" s="121">
        <v>44927</v>
      </c>
      <c r="D13" s="1">
        <v>15942788.09</v>
      </c>
      <c r="F13"/>
      <c r="G13"/>
      <c r="H13"/>
      <c r="I13"/>
    </row>
    <row r="14" spans="1:9" s="4" customFormat="1">
      <c r="A14" t="s">
        <v>69</v>
      </c>
      <c r="B14" t="s">
        <v>82</v>
      </c>
      <c r="C14" s="121">
        <v>44927</v>
      </c>
      <c r="D14" s="1">
        <v>5991.09</v>
      </c>
      <c r="F14"/>
      <c r="G14"/>
      <c r="H14"/>
      <c r="I14"/>
    </row>
    <row r="15" spans="1:9" s="4" customFormat="1">
      <c r="A15" t="s">
        <v>70</v>
      </c>
      <c r="B15" t="s">
        <v>82</v>
      </c>
      <c r="C15" s="121">
        <v>44927</v>
      </c>
      <c r="D15" s="1">
        <v>206244.75</v>
      </c>
      <c r="F15"/>
      <c r="G15"/>
      <c r="H15"/>
      <c r="I15"/>
    </row>
    <row r="16" spans="1:9" s="4" customFormat="1">
      <c r="A16" t="s">
        <v>80</v>
      </c>
      <c r="B16" t="s">
        <v>82</v>
      </c>
      <c r="C16" s="121">
        <v>44927</v>
      </c>
      <c r="D16" s="1">
        <v>23885</v>
      </c>
      <c r="F16"/>
      <c r="G16"/>
      <c r="H16"/>
      <c r="I16"/>
    </row>
    <row r="17" spans="1:9" s="4" customFormat="1">
      <c r="A17" t="s">
        <v>81</v>
      </c>
      <c r="B17" t="s">
        <v>82</v>
      </c>
      <c r="C17" s="121">
        <v>44927</v>
      </c>
      <c r="D17" s="1">
        <v>11194.25</v>
      </c>
      <c r="F17"/>
      <c r="G17"/>
      <c r="H17"/>
      <c r="I17"/>
    </row>
    <row r="18" spans="1:9" s="4" customFormat="1">
      <c r="A18" t="s">
        <v>71</v>
      </c>
      <c r="B18" t="s">
        <v>82</v>
      </c>
      <c r="C18" s="121">
        <v>44927</v>
      </c>
      <c r="D18" s="1">
        <v>168</v>
      </c>
      <c r="F18"/>
      <c r="G18"/>
      <c r="H18"/>
      <c r="I18"/>
    </row>
    <row r="19" spans="1:9" s="4" customFormat="1">
      <c r="A19" t="s">
        <v>72</v>
      </c>
      <c r="B19" t="s">
        <v>82</v>
      </c>
      <c r="C19" s="121">
        <v>44927</v>
      </c>
      <c r="D19" s="1">
        <v>-221230.25</v>
      </c>
      <c r="F19"/>
      <c r="G19"/>
      <c r="H19"/>
      <c r="I19"/>
    </row>
    <row r="20" spans="1:9" s="4" customFormat="1">
      <c r="A20" t="s">
        <v>85</v>
      </c>
      <c r="B20" t="s">
        <v>82</v>
      </c>
      <c r="C20" s="121">
        <v>44927</v>
      </c>
      <c r="D20" s="1">
        <v>11000</v>
      </c>
      <c r="F20"/>
      <c r="G20"/>
      <c r="H20"/>
      <c r="I20"/>
    </row>
    <row r="21" spans="1:9" s="4" customFormat="1">
      <c r="A21" t="s">
        <v>74</v>
      </c>
      <c r="B21" t="s">
        <v>82</v>
      </c>
      <c r="C21" s="121">
        <v>44927</v>
      </c>
      <c r="D21" s="1">
        <v>37252.839999999997</v>
      </c>
      <c r="F21"/>
      <c r="G21"/>
      <c r="H21"/>
      <c r="I21"/>
    </row>
    <row r="22" spans="1:9" s="4" customFormat="1">
      <c r="A22" t="s">
        <v>69</v>
      </c>
      <c r="B22" t="s">
        <v>83</v>
      </c>
      <c r="C22" s="121">
        <v>44927</v>
      </c>
      <c r="D22" s="1">
        <v>5457739.4000000004</v>
      </c>
      <c r="F22"/>
      <c r="G22"/>
      <c r="H22"/>
      <c r="I22"/>
    </row>
    <row r="23" spans="1:9" s="4" customFormat="1">
      <c r="A23" t="s">
        <v>73</v>
      </c>
      <c r="B23" t="s">
        <v>83</v>
      </c>
      <c r="C23" s="121">
        <v>44927</v>
      </c>
      <c r="D23" s="1">
        <v>-664538.87</v>
      </c>
      <c r="F23"/>
      <c r="G23"/>
      <c r="H23"/>
      <c r="I23"/>
    </row>
    <row r="24" spans="1:9" s="4" customFormat="1">
      <c r="A24" t="s">
        <v>74</v>
      </c>
      <c r="B24" t="s">
        <v>83</v>
      </c>
      <c r="C24" s="121">
        <v>44927</v>
      </c>
      <c r="D24" s="1">
        <v>4793200.53</v>
      </c>
      <c r="F24"/>
      <c r="G24"/>
      <c r="H24"/>
      <c r="I24"/>
    </row>
    <row r="25" spans="1:9" s="4" customFormat="1">
      <c r="A25" t="s">
        <v>69</v>
      </c>
      <c r="B25" t="s">
        <v>84</v>
      </c>
      <c r="C25" s="121">
        <v>44927</v>
      </c>
      <c r="D25" s="1">
        <v>111000</v>
      </c>
      <c r="F25"/>
      <c r="G25"/>
      <c r="H25"/>
      <c r="I25"/>
    </row>
    <row r="26" spans="1:9" s="4" customFormat="1">
      <c r="A26" t="s">
        <v>74</v>
      </c>
      <c r="B26" t="s">
        <v>84</v>
      </c>
      <c r="C26" s="121">
        <v>44927</v>
      </c>
      <c r="D26" s="1">
        <v>111000</v>
      </c>
      <c r="F26"/>
      <c r="G26"/>
      <c r="H26"/>
      <c r="I26"/>
    </row>
    <row r="27" spans="1:9">
      <c r="A27" t="s">
        <v>69</v>
      </c>
      <c r="B27" s="121" t="s">
        <v>75</v>
      </c>
      <c r="C27" s="121">
        <v>44927</v>
      </c>
      <c r="D27" s="1">
        <v>1047593.16</v>
      </c>
    </row>
    <row r="28" spans="1:9">
      <c r="A28" t="s">
        <v>70</v>
      </c>
      <c r="B28" s="121" t="s">
        <v>75</v>
      </c>
      <c r="C28" s="121">
        <v>44927</v>
      </c>
      <c r="D28" s="1">
        <v>295345</v>
      </c>
    </row>
    <row r="29" spans="1:9">
      <c r="A29" t="s">
        <v>71</v>
      </c>
      <c r="B29" s="121" t="s">
        <v>75</v>
      </c>
      <c r="C29" s="121">
        <v>44927</v>
      </c>
      <c r="D29" s="1">
        <v>0</v>
      </c>
    </row>
    <row r="30" spans="1:9">
      <c r="A30" t="s">
        <v>72</v>
      </c>
      <c r="B30" s="121" t="s">
        <v>75</v>
      </c>
      <c r="C30" s="121">
        <v>44927</v>
      </c>
      <c r="D30" s="1">
        <v>-295277.59999999998</v>
      </c>
    </row>
    <row r="31" spans="1:9">
      <c r="A31" t="s">
        <v>73</v>
      </c>
      <c r="B31" s="121" t="s">
        <v>75</v>
      </c>
      <c r="C31" s="121">
        <v>44927</v>
      </c>
      <c r="D31" s="1">
        <v>664538.87</v>
      </c>
    </row>
    <row r="32" spans="1:9">
      <c r="A32" t="s">
        <v>74</v>
      </c>
      <c r="B32" s="121" t="s">
        <v>75</v>
      </c>
      <c r="C32" s="121">
        <v>44927</v>
      </c>
      <c r="D32" s="1">
        <v>1712199.43</v>
      </c>
    </row>
    <row r="33" spans="1:4">
      <c r="A33" t="s">
        <v>69</v>
      </c>
      <c r="B33" s="121" t="s">
        <v>77</v>
      </c>
      <c r="C33" s="121">
        <v>44927</v>
      </c>
      <c r="D33" s="1">
        <v>-54649.96</v>
      </c>
    </row>
    <row r="34" spans="1:4">
      <c r="A34" t="s">
        <v>74</v>
      </c>
      <c r="B34" s="121" t="s">
        <v>77</v>
      </c>
      <c r="C34" s="121">
        <v>44927</v>
      </c>
      <c r="D34" s="1">
        <v>-54649.96</v>
      </c>
    </row>
    <row r="35" spans="1:4">
      <c r="A35" t="s">
        <v>69</v>
      </c>
      <c r="B35" t="s">
        <v>79</v>
      </c>
      <c r="C35" s="121">
        <v>44958</v>
      </c>
      <c r="D35" s="1">
        <v>15942788.09</v>
      </c>
    </row>
    <row r="36" spans="1:4">
      <c r="A36" t="s">
        <v>70</v>
      </c>
      <c r="B36" t="s">
        <v>79</v>
      </c>
      <c r="C36" s="121">
        <v>44958</v>
      </c>
      <c r="D36" s="1">
        <v>13934944.390000001</v>
      </c>
    </row>
    <row r="37" spans="1:4">
      <c r="A37" t="s">
        <v>80</v>
      </c>
      <c r="B37" t="s">
        <v>79</v>
      </c>
      <c r="C37" s="121">
        <v>44958</v>
      </c>
      <c r="D37" s="1">
        <v>3039607.01</v>
      </c>
    </row>
    <row r="38" spans="1:4">
      <c r="A38" t="s">
        <v>81</v>
      </c>
      <c r="B38" t="s">
        <v>79</v>
      </c>
      <c r="C38" s="121">
        <v>44958</v>
      </c>
      <c r="D38" s="1">
        <v>543984.19999999995</v>
      </c>
    </row>
    <row r="39" spans="1:4">
      <c r="A39" t="s">
        <v>71</v>
      </c>
      <c r="B39" t="s">
        <v>79</v>
      </c>
      <c r="C39" s="121">
        <v>44958</v>
      </c>
      <c r="D39" s="1">
        <v>37238.26</v>
      </c>
    </row>
    <row r="40" spans="1:4">
      <c r="A40" t="s">
        <v>72</v>
      </c>
      <c r="B40" t="s">
        <v>79</v>
      </c>
      <c r="C40" s="121">
        <v>44958</v>
      </c>
      <c r="D40" s="1">
        <v>-18365607.789999999</v>
      </c>
    </row>
    <row r="41" spans="1:4">
      <c r="A41" t="s">
        <v>74</v>
      </c>
      <c r="B41" t="s">
        <v>79</v>
      </c>
      <c r="C41" s="121">
        <v>44958</v>
      </c>
      <c r="D41" s="1">
        <v>15132954.16</v>
      </c>
    </row>
    <row r="42" spans="1:4">
      <c r="A42" t="s">
        <v>69</v>
      </c>
      <c r="B42" t="s">
        <v>82</v>
      </c>
      <c r="C42" s="121">
        <v>44958</v>
      </c>
      <c r="D42" s="1">
        <v>37252.839999999997</v>
      </c>
    </row>
    <row r="43" spans="1:4">
      <c r="A43" t="s">
        <v>70</v>
      </c>
      <c r="B43" t="s">
        <v>82</v>
      </c>
      <c r="C43" s="121">
        <v>44958</v>
      </c>
      <c r="D43" s="1">
        <v>297634.39</v>
      </c>
    </row>
    <row r="44" spans="1:4">
      <c r="A44" t="s">
        <v>80</v>
      </c>
      <c r="B44" t="s">
        <v>82</v>
      </c>
      <c r="C44" s="121">
        <v>44958</v>
      </c>
      <c r="D44" s="1">
        <v>234116.75</v>
      </c>
    </row>
    <row r="45" spans="1:4">
      <c r="A45" t="s">
        <v>81</v>
      </c>
      <c r="B45" t="s">
        <v>82</v>
      </c>
      <c r="C45" s="121">
        <v>44958</v>
      </c>
      <c r="D45" s="1">
        <v>14831.86</v>
      </c>
    </row>
    <row r="46" spans="1:4">
      <c r="A46" t="s">
        <v>71</v>
      </c>
      <c r="B46" t="s">
        <v>82</v>
      </c>
      <c r="C46" s="121">
        <v>44958</v>
      </c>
      <c r="D46" s="1">
        <v>194</v>
      </c>
    </row>
    <row r="47" spans="1:4">
      <c r="A47" t="s">
        <v>72</v>
      </c>
      <c r="B47" t="s">
        <v>82</v>
      </c>
      <c r="C47" s="121">
        <v>44958</v>
      </c>
      <c r="D47" s="1">
        <v>-556344.46</v>
      </c>
    </row>
    <row r="48" spans="1:4">
      <c r="A48" t="s">
        <v>74</v>
      </c>
      <c r="B48" t="s">
        <v>82</v>
      </c>
      <c r="C48" s="121">
        <v>44958</v>
      </c>
      <c r="D48" s="1">
        <v>27685.38</v>
      </c>
    </row>
    <row r="49" spans="1:4">
      <c r="A49" t="s">
        <v>69</v>
      </c>
      <c r="B49" t="s">
        <v>83</v>
      </c>
      <c r="C49" s="121">
        <v>44958</v>
      </c>
      <c r="D49" s="1">
        <v>4793200.53</v>
      </c>
    </row>
    <row r="50" spans="1:4">
      <c r="A50" t="s">
        <v>80</v>
      </c>
      <c r="B50" t="s">
        <v>83</v>
      </c>
      <c r="C50" s="121">
        <v>44958</v>
      </c>
      <c r="D50" s="1">
        <v>793179.74</v>
      </c>
    </row>
    <row r="51" spans="1:4">
      <c r="A51" t="s">
        <v>81</v>
      </c>
      <c r="B51" t="s">
        <v>83</v>
      </c>
      <c r="C51" s="121">
        <v>44958</v>
      </c>
      <c r="D51" s="1">
        <v>1056820.26</v>
      </c>
    </row>
    <row r="52" spans="1:4">
      <c r="A52" t="s">
        <v>74</v>
      </c>
      <c r="B52" t="s">
        <v>83</v>
      </c>
      <c r="C52" s="121">
        <v>44958</v>
      </c>
      <c r="D52" s="1">
        <v>6643200.5300000003</v>
      </c>
    </row>
    <row r="53" spans="1:4">
      <c r="A53" t="s">
        <v>69</v>
      </c>
      <c r="B53" t="s">
        <v>84</v>
      </c>
      <c r="C53" s="121">
        <v>44958</v>
      </c>
      <c r="D53" s="1">
        <v>111000</v>
      </c>
    </row>
    <row r="54" spans="1:4">
      <c r="A54" t="s">
        <v>74</v>
      </c>
      <c r="B54" t="s">
        <v>84</v>
      </c>
      <c r="C54" s="121">
        <v>44958</v>
      </c>
      <c r="D54" s="1">
        <v>111000</v>
      </c>
    </row>
    <row r="55" spans="1:4">
      <c r="A55" t="s">
        <v>69</v>
      </c>
      <c r="B55" s="121" t="s">
        <v>75</v>
      </c>
      <c r="C55" s="121">
        <v>44958</v>
      </c>
      <c r="D55" s="1">
        <v>1712199.43</v>
      </c>
    </row>
    <row r="56" spans="1:4">
      <c r="A56" t="s">
        <v>70</v>
      </c>
      <c r="B56" s="121" t="s">
        <v>75</v>
      </c>
      <c r="C56" s="121">
        <v>44958</v>
      </c>
      <c r="D56" s="1">
        <v>335728</v>
      </c>
    </row>
    <row r="57" spans="1:4">
      <c r="A57" t="s">
        <v>71</v>
      </c>
      <c r="B57" s="121" t="s">
        <v>75</v>
      </c>
      <c r="C57" s="121">
        <v>44958</v>
      </c>
      <c r="D57" s="1">
        <v>0</v>
      </c>
    </row>
    <row r="58" spans="1:4">
      <c r="A58" t="s">
        <v>72</v>
      </c>
      <c r="B58" s="121" t="s">
        <v>75</v>
      </c>
      <c r="C58" s="121">
        <v>44958</v>
      </c>
      <c r="D58" s="1">
        <v>-734918.85</v>
      </c>
    </row>
    <row r="59" spans="1:4">
      <c r="A59" t="s">
        <v>74</v>
      </c>
      <c r="B59" s="121" t="s">
        <v>75</v>
      </c>
      <c r="C59" s="121">
        <v>44958</v>
      </c>
      <c r="D59" s="1">
        <v>1313008.58</v>
      </c>
    </row>
    <row r="60" spans="1:4">
      <c r="A60" t="s">
        <v>69</v>
      </c>
      <c r="B60" s="121" t="s">
        <v>77</v>
      </c>
      <c r="C60" s="121">
        <v>44958</v>
      </c>
      <c r="D60" s="1">
        <v>-54649.96</v>
      </c>
    </row>
    <row r="61" spans="1:4">
      <c r="A61" t="s">
        <v>74</v>
      </c>
      <c r="B61" s="121" t="s">
        <v>77</v>
      </c>
      <c r="C61" s="121">
        <v>44958</v>
      </c>
      <c r="D61" s="1">
        <v>-54649.96</v>
      </c>
    </row>
    <row r="62" spans="1:4">
      <c r="A62" t="s">
        <v>69</v>
      </c>
      <c r="B62" t="s">
        <v>79</v>
      </c>
      <c r="C62" s="121">
        <v>44986</v>
      </c>
      <c r="D62" s="1">
        <v>15132954.16</v>
      </c>
    </row>
    <row r="63" spans="1:4">
      <c r="A63" t="s">
        <v>70</v>
      </c>
      <c r="B63" t="s">
        <v>79</v>
      </c>
      <c r="C63" s="121">
        <v>44986</v>
      </c>
      <c r="D63" s="1">
        <v>16126558.529999999</v>
      </c>
    </row>
    <row r="64" spans="1:4">
      <c r="A64" t="s">
        <v>80</v>
      </c>
      <c r="B64" t="s">
        <v>79</v>
      </c>
      <c r="C64" s="121">
        <v>44986</v>
      </c>
      <c r="D64" s="1">
        <v>4460837.4400000004</v>
      </c>
    </row>
    <row r="65" spans="1:4">
      <c r="A65" t="s">
        <v>81</v>
      </c>
      <c r="B65" t="s">
        <v>79</v>
      </c>
      <c r="C65" s="121">
        <v>44986</v>
      </c>
      <c r="D65" s="1">
        <v>1098896.1399999999</v>
      </c>
    </row>
    <row r="66" spans="1:4">
      <c r="A66" t="s">
        <v>71</v>
      </c>
      <c r="B66" t="s">
        <v>79</v>
      </c>
      <c r="C66" s="121">
        <v>44986</v>
      </c>
      <c r="D66" s="1">
        <v>1338123.5</v>
      </c>
    </row>
    <row r="67" spans="1:4">
      <c r="A67" t="s">
        <v>72</v>
      </c>
      <c r="B67" t="s">
        <v>79</v>
      </c>
      <c r="C67" s="121">
        <v>44986</v>
      </c>
      <c r="D67" s="1">
        <v>-27610608.170000002</v>
      </c>
    </row>
    <row r="68" spans="1:4">
      <c r="A68" t="s">
        <v>85</v>
      </c>
      <c r="B68" t="s">
        <v>79</v>
      </c>
      <c r="C68" s="121">
        <v>44986</v>
      </c>
      <c r="D68" s="1">
        <v>1540</v>
      </c>
    </row>
    <row r="69" spans="1:4">
      <c r="A69" t="s">
        <v>74</v>
      </c>
      <c r="B69" t="s">
        <v>79</v>
      </c>
      <c r="C69" s="121">
        <v>44986</v>
      </c>
      <c r="D69" s="1">
        <v>10548301.6</v>
      </c>
    </row>
    <row r="70" spans="1:4">
      <c r="A70" t="s">
        <v>69</v>
      </c>
      <c r="B70" t="s">
        <v>82</v>
      </c>
      <c r="C70" s="121">
        <v>44986</v>
      </c>
      <c r="D70" s="1">
        <v>27685.38</v>
      </c>
    </row>
    <row r="71" spans="1:4">
      <c r="A71" t="s">
        <v>70</v>
      </c>
      <c r="B71" t="s">
        <v>82</v>
      </c>
      <c r="C71" s="121">
        <v>44986</v>
      </c>
      <c r="D71" s="1">
        <v>350070</v>
      </c>
    </row>
    <row r="72" spans="1:4">
      <c r="A72" t="s">
        <v>71</v>
      </c>
      <c r="B72" t="s">
        <v>82</v>
      </c>
      <c r="C72" s="121">
        <v>44986</v>
      </c>
      <c r="D72" s="1">
        <v>294</v>
      </c>
    </row>
    <row r="73" spans="1:4">
      <c r="A73" t="s">
        <v>72</v>
      </c>
      <c r="B73" t="s">
        <v>82</v>
      </c>
      <c r="C73" s="121">
        <v>44986</v>
      </c>
      <c r="D73" s="1">
        <v>-326693.99</v>
      </c>
    </row>
    <row r="74" spans="1:4">
      <c r="A74" t="s">
        <v>74</v>
      </c>
      <c r="B74" t="s">
        <v>82</v>
      </c>
      <c r="C74" s="121">
        <v>44986</v>
      </c>
      <c r="D74" s="1">
        <v>51355.39</v>
      </c>
    </row>
    <row r="75" spans="1:4">
      <c r="A75" t="s">
        <v>69</v>
      </c>
      <c r="B75" t="s">
        <v>83</v>
      </c>
      <c r="C75" s="121">
        <v>44986</v>
      </c>
      <c r="D75" s="1">
        <v>6643200.5300000003</v>
      </c>
    </row>
    <row r="76" spans="1:4">
      <c r="A76" t="s">
        <v>74</v>
      </c>
      <c r="B76" t="s">
        <v>83</v>
      </c>
      <c r="C76" s="121">
        <v>44986</v>
      </c>
      <c r="D76" s="1">
        <v>6643200.5300000003</v>
      </c>
    </row>
    <row r="77" spans="1:4">
      <c r="A77" t="s">
        <v>69</v>
      </c>
      <c r="B77" t="s">
        <v>84</v>
      </c>
      <c r="C77" s="121">
        <v>44986</v>
      </c>
      <c r="D77" s="1">
        <v>111000</v>
      </c>
    </row>
    <row r="78" spans="1:4">
      <c r="A78" t="s">
        <v>74</v>
      </c>
      <c r="B78" t="s">
        <v>84</v>
      </c>
      <c r="C78" s="121">
        <v>44986</v>
      </c>
      <c r="D78" s="1">
        <v>111000</v>
      </c>
    </row>
    <row r="79" spans="1:4">
      <c r="A79" t="s">
        <v>69</v>
      </c>
      <c r="B79" s="121" t="s">
        <v>75</v>
      </c>
      <c r="C79" s="121">
        <v>44986</v>
      </c>
      <c r="D79" s="1">
        <v>1313008.58</v>
      </c>
    </row>
    <row r="80" spans="1:4">
      <c r="A80" t="s">
        <v>70</v>
      </c>
      <c r="B80" s="121" t="s">
        <v>75</v>
      </c>
      <c r="C80" s="121">
        <v>44986</v>
      </c>
      <c r="D80" s="1">
        <v>365861</v>
      </c>
    </row>
    <row r="81" spans="1:4">
      <c r="A81" t="s">
        <v>71</v>
      </c>
      <c r="B81" s="121" t="s">
        <v>75</v>
      </c>
      <c r="C81" s="121">
        <v>44986</v>
      </c>
      <c r="D81" s="1">
        <v>0</v>
      </c>
    </row>
    <row r="82" spans="1:4">
      <c r="A82" t="s">
        <v>72</v>
      </c>
      <c r="B82" s="121" t="s">
        <v>75</v>
      </c>
      <c r="C82" s="121">
        <v>44986</v>
      </c>
      <c r="D82" s="1">
        <v>-9291.2900000000009</v>
      </c>
    </row>
    <row r="83" spans="1:4">
      <c r="A83" t="s">
        <v>74</v>
      </c>
      <c r="B83" s="121" t="s">
        <v>75</v>
      </c>
      <c r="C83" s="121">
        <v>44986</v>
      </c>
      <c r="D83" s="1">
        <v>1669578.29</v>
      </c>
    </row>
    <row r="84" spans="1:4">
      <c r="A84" t="s">
        <v>69</v>
      </c>
      <c r="B84" s="121" t="s">
        <v>77</v>
      </c>
      <c r="C84" s="121">
        <v>44986</v>
      </c>
      <c r="D84" s="1">
        <v>-54649.96</v>
      </c>
    </row>
    <row r="85" spans="1:4">
      <c r="A85" t="s">
        <v>74</v>
      </c>
      <c r="B85" s="121" t="s">
        <v>77</v>
      </c>
      <c r="C85" s="121">
        <v>44986</v>
      </c>
      <c r="D85" s="1">
        <v>-54649.96</v>
      </c>
    </row>
    <row r="86" spans="1:4">
      <c r="A86" t="s">
        <v>69</v>
      </c>
      <c r="B86" t="s">
        <v>79</v>
      </c>
      <c r="C86" s="121">
        <v>45017</v>
      </c>
      <c r="D86" s="1">
        <v>10548301.6</v>
      </c>
    </row>
    <row r="87" spans="1:4">
      <c r="A87" t="s">
        <v>70</v>
      </c>
      <c r="B87" t="s">
        <v>79</v>
      </c>
      <c r="C87" s="121">
        <v>45017</v>
      </c>
      <c r="D87" s="1">
        <v>16855020.5</v>
      </c>
    </row>
    <row r="88" spans="1:4">
      <c r="A88" t="s">
        <v>80</v>
      </c>
      <c r="B88" t="s">
        <v>79</v>
      </c>
      <c r="C88" s="121">
        <v>45017</v>
      </c>
      <c r="D88" s="1">
        <v>3581117.07</v>
      </c>
    </row>
    <row r="89" spans="1:4">
      <c r="A89" t="s">
        <v>81</v>
      </c>
      <c r="B89" t="s">
        <v>79</v>
      </c>
      <c r="C89" s="121">
        <v>45017</v>
      </c>
      <c r="D89" s="1">
        <v>968020.84</v>
      </c>
    </row>
    <row r="90" spans="1:4">
      <c r="A90" t="s">
        <v>71</v>
      </c>
      <c r="B90" t="s">
        <v>79</v>
      </c>
      <c r="C90" s="121">
        <v>45017</v>
      </c>
      <c r="D90" s="1">
        <v>155322.5</v>
      </c>
    </row>
    <row r="91" spans="1:4">
      <c r="A91" t="s">
        <v>86</v>
      </c>
      <c r="B91" t="s">
        <v>79</v>
      </c>
      <c r="C91" s="121">
        <v>45017</v>
      </c>
      <c r="D91" s="1">
        <v>184543</v>
      </c>
    </row>
    <row r="92" spans="1:4">
      <c r="A92" t="s">
        <v>72</v>
      </c>
      <c r="B92" t="s">
        <v>79</v>
      </c>
      <c r="C92" s="121">
        <v>45017</v>
      </c>
      <c r="D92" s="1">
        <v>-30077504.079999998</v>
      </c>
    </row>
    <row r="93" spans="1:4">
      <c r="A93" t="s">
        <v>88</v>
      </c>
      <c r="B93" t="s">
        <v>79</v>
      </c>
      <c r="C93" s="121">
        <v>45017</v>
      </c>
      <c r="D93" s="1">
        <v>1491454</v>
      </c>
    </row>
    <row r="94" spans="1:4">
      <c r="A94" t="s">
        <v>74</v>
      </c>
      <c r="B94" t="s">
        <v>79</v>
      </c>
      <c r="C94" s="121">
        <v>45017</v>
      </c>
      <c r="D94" s="1">
        <v>3706275.43</v>
      </c>
    </row>
    <row r="95" spans="1:4">
      <c r="A95" t="s">
        <v>69</v>
      </c>
      <c r="B95" t="s">
        <v>82</v>
      </c>
      <c r="C95" s="121">
        <v>45017</v>
      </c>
      <c r="D95" s="1">
        <v>51355.39</v>
      </c>
    </row>
    <row r="96" spans="1:4">
      <c r="A96" t="s">
        <v>70</v>
      </c>
      <c r="B96" t="s">
        <v>82</v>
      </c>
      <c r="C96" s="121">
        <v>45017</v>
      </c>
      <c r="D96" s="1">
        <v>362673.38</v>
      </c>
    </row>
    <row r="97" spans="1:4">
      <c r="A97" t="s">
        <v>80</v>
      </c>
      <c r="B97" t="s">
        <v>82</v>
      </c>
      <c r="C97" s="121">
        <v>45017</v>
      </c>
      <c r="D97" s="1">
        <v>143246.70000000001</v>
      </c>
    </row>
    <row r="98" spans="1:4">
      <c r="A98" t="s">
        <v>81</v>
      </c>
      <c r="B98" t="s">
        <v>82</v>
      </c>
      <c r="C98" s="121">
        <v>45017</v>
      </c>
      <c r="D98" s="1">
        <v>8701.92</v>
      </c>
    </row>
    <row r="99" spans="1:4">
      <c r="A99" t="s">
        <v>71</v>
      </c>
      <c r="B99" t="s">
        <v>82</v>
      </c>
      <c r="C99" s="121">
        <v>45017</v>
      </c>
      <c r="D99" s="1">
        <v>3800</v>
      </c>
    </row>
    <row r="100" spans="1:4">
      <c r="A100" t="s">
        <v>72</v>
      </c>
      <c r="B100" t="s">
        <v>82</v>
      </c>
      <c r="C100" s="121">
        <v>45017</v>
      </c>
      <c r="D100" s="1">
        <v>-655433.39</v>
      </c>
    </row>
    <row r="101" spans="1:4">
      <c r="A101" t="s">
        <v>85</v>
      </c>
      <c r="B101" t="s">
        <v>82</v>
      </c>
      <c r="C101" s="121">
        <v>45017</v>
      </c>
      <c r="D101" s="1">
        <v>94794.36</v>
      </c>
    </row>
    <row r="102" spans="1:4">
      <c r="A102" t="s">
        <v>74</v>
      </c>
      <c r="B102" t="s">
        <v>82</v>
      </c>
      <c r="C102" s="121">
        <v>45017</v>
      </c>
      <c r="D102" s="1">
        <v>9138.36</v>
      </c>
    </row>
    <row r="103" spans="1:4">
      <c r="A103" t="s">
        <v>69</v>
      </c>
      <c r="B103" t="s">
        <v>83</v>
      </c>
      <c r="C103" s="121">
        <v>45017</v>
      </c>
      <c r="D103" s="1">
        <v>6643200.5300000003</v>
      </c>
    </row>
    <row r="104" spans="1:4">
      <c r="A104" t="s">
        <v>72</v>
      </c>
      <c r="B104" t="s">
        <v>83</v>
      </c>
      <c r="C104" s="121">
        <v>45017</v>
      </c>
      <c r="D104" s="1">
        <v>-1300700</v>
      </c>
    </row>
    <row r="105" spans="1:4">
      <c r="A105" t="s">
        <v>88</v>
      </c>
      <c r="B105" t="s">
        <v>83</v>
      </c>
      <c r="C105" s="121">
        <v>45017</v>
      </c>
      <c r="D105" s="1">
        <v>-1491454</v>
      </c>
    </row>
    <row r="106" spans="1:4">
      <c r="A106" t="s">
        <v>74</v>
      </c>
      <c r="B106" t="s">
        <v>83</v>
      </c>
      <c r="C106" s="121">
        <v>45017</v>
      </c>
      <c r="D106" s="1">
        <v>3851046.53</v>
      </c>
    </row>
    <row r="107" spans="1:4">
      <c r="A107" t="s">
        <v>69</v>
      </c>
      <c r="B107" t="s">
        <v>84</v>
      </c>
      <c r="C107" s="121">
        <v>45017</v>
      </c>
      <c r="D107" s="1">
        <v>111000</v>
      </c>
    </row>
    <row r="108" spans="1:4">
      <c r="A108" t="s">
        <v>74</v>
      </c>
      <c r="B108" t="s">
        <v>84</v>
      </c>
      <c r="C108" s="121">
        <v>45017</v>
      </c>
      <c r="D108" s="1">
        <v>111000</v>
      </c>
    </row>
    <row r="109" spans="1:4">
      <c r="A109" t="s">
        <v>69</v>
      </c>
      <c r="B109" s="121" t="s">
        <v>75</v>
      </c>
      <c r="C109" s="121">
        <v>45017</v>
      </c>
      <c r="D109" s="1">
        <v>1669578.29</v>
      </c>
    </row>
    <row r="110" spans="1:4">
      <c r="A110" t="s">
        <v>70</v>
      </c>
      <c r="B110" s="121" t="s">
        <v>75</v>
      </c>
      <c r="C110" s="121">
        <v>45017</v>
      </c>
      <c r="D110" s="1">
        <v>400459</v>
      </c>
    </row>
    <row r="111" spans="1:4">
      <c r="A111" t="s">
        <v>74</v>
      </c>
      <c r="B111" s="121" t="s">
        <v>75</v>
      </c>
      <c r="C111" s="121">
        <v>45017</v>
      </c>
      <c r="D111" s="1">
        <v>2070037.29</v>
      </c>
    </row>
    <row r="112" spans="1:4">
      <c r="A112" t="s">
        <v>69</v>
      </c>
      <c r="B112" s="121" t="s">
        <v>77</v>
      </c>
      <c r="C112" s="121">
        <v>45017</v>
      </c>
      <c r="D112" s="1">
        <v>-54649.96</v>
      </c>
    </row>
    <row r="113" spans="1:4">
      <c r="A113" t="s">
        <v>74</v>
      </c>
      <c r="B113" s="121" t="s">
        <v>77</v>
      </c>
      <c r="C113" s="121">
        <v>45017</v>
      </c>
      <c r="D113" s="1">
        <v>-54649.96</v>
      </c>
    </row>
    <row r="114" spans="1:4">
      <c r="A114" t="s">
        <v>69</v>
      </c>
      <c r="B114" t="s">
        <v>79</v>
      </c>
      <c r="C114" s="121">
        <v>45047</v>
      </c>
      <c r="D114" s="1">
        <v>3706275.43</v>
      </c>
    </row>
    <row r="115" spans="1:4">
      <c r="A115" t="s">
        <v>70</v>
      </c>
      <c r="B115" t="s">
        <v>79</v>
      </c>
      <c r="C115" s="121">
        <v>45047</v>
      </c>
      <c r="D115" s="1">
        <v>18756814.5</v>
      </c>
    </row>
    <row r="116" spans="1:4">
      <c r="A116" t="s">
        <v>80</v>
      </c>
      <c r="B116" t="s">
        <v>79</v>
      </c>
      <c r="C116" s="121">
        <v>45047</v>
      </c>
      <c r="D116" s="1">
        <v>4323019.53</v>
      </c>
    </row>
    <row r="117" spans="1:4">
      <c r="A117" t="s">
        <v>81</v>
      </c>
      <c r="B117" t="s">
        <v>79</v>
      </c>
      <c r="C117" s="121">
        <v>45047</v>
      </c>
      <c r="D117" s="1">
        <v>1469113.87</v>
      </c>
    </row>
    <row r="118" spans="1:4">
      <c r="A118" t="s">
        <v>71</v>
      </c>
      <c r="B118" t="s">
        <v>79</v>
      </c>
      <c r="C118" s="121">
        <v>45047</v>
      </c>
      <c r="D118" s="1">
        <v>314886.64</v>
      </c>
    </row>
    <row r="119" spans="1:4">
      <c r="A119" t="s">
        <v>86</v>
      </c>
      <c r="B119" t="s">
        <v>79</v>
      </c>
      <c r="C119" s="121">
        <v>45047</v>
      </c>
      <c r="D119" s="1">
        <v>43000</v>
      </c>
    </row>
    <row r="120" spans="1:4">
      <c r="A120" t="s">
        <v>72</v>
      </c>
      <c r="B120" t="s">
        <v>79</v>
      </c>
      <c r="C120" s="121">
        <v>45047</v>
      </c>
      <c r="D120" s="1">
        <v>-29173482.620000001</v>
      </c>
    </row>
    <row r="121" spans="1:4">
      <c r="A121" t="s">
        <v>89</v>
      </c>
      <c r="B121" t="s">
        <v>79</v>
      </c>
      <c r="C121" s="121">
        <v>45047</v>
      </c>
      <c r="D121" s="1">
        <v>-84800</v>
      </c>
    </row>
    <row r="122" spans="1:4">
      <c r="A122" t="s">
        <v>90</v>
      </c>
      <c r="B122" t="s">
        <v>79</v>
      </c>
      <c r="C122" s="121">
        <v>45047</v>
      </c>
      <c r="D122" s="1">
        <v>22000</v>
      </c>
    </row>
    <row r="123" spans="1:4">
      <c r="A123" t="s">
        <v>91</v>
      </c>
      <c r="B123" t="s">
        <v>79</v>
      </c>
      <c r="C123" s="121">
        <v>45047</v>
      </c>
      <c r="D123" s="1">
        <v>1000000</v>
      </c>
    </row>
    <row r="124" spans="1:4">
      <c r="A124" t="s">
        <v>90</v>
      </c>
      <c r="B124" t="s">
        <v>79</v>
      </c>
      <c r="C124" s="121">
        <v>45047</v>
      </c>
      <c r="D124" s="1">
        <v>7570</v>
      </c>
    </row>
    <row r="125" spans="1:4">
      <c r="A125" t="s">
        <v>90</v>
      </c>
      <c r="B125" t="s">
        <v>79</v>
      </c>
      <c r="C125" s="121">
        <v>45047</v>
      </c>
      <c r="D125" s="1">
        <v>9000</v>
      </c>
    </row>
    <row r="126" spans="1:4">
      <c r="A126" t="s">
        <v>90</v>
      </c>
      <c r="B126" t="s">
        <v>79</v>
      </c>
      <c r="C126" s="121">
        <v>45047</v>
      </c>
      <c r="D126" s="1">
        <v>7569.12</v>
      </c>
    </row>
    <row r="127" spans="1:4">
      <c r="A127" t="s">
        <v>90</v>
      </c>
      <c r="B127" t="s">
        <v>79</v>
      </c>
      <c r="C127" s="121">
        <v>45047</v>
      </c>
      <c r="D127" s="1">
        <v>7569.12</v>
      </c>
    </row>
    <row r="128" spans="1:4">
      <c r="A128" t="s">
        <v>90</v>
      </c>
      <c r="B128" t="s">
        <v>79</v>
      </c>
      <c r="C128" s="121">
        <v>45047</v>
      </c>
      <c r="D128" s="1">
        <v>7569.12</v>
      </c>
    </row>
    <row r="129" spans="1:4">
      <c r="A129" t="s">
        <v>90</v>
      </c>
      <c r="B129" t="s">
        <v>79</v>
      </c>
      <c r="C129" s="121">
        <v>45047</v>
      </c>
      <c r="D129" s="1">
        <v>16000</v>
      </c>
    </row>
    <row r="130" spans="1:4">
      <c r="A130" t="s">
        <v>74</v>
      </c>
      <c r="B130" t="s">
        <v>79</v>
      </c>
      <c r="C130" s="121">
        <v>45047</v>
      </c>
      <c r="D130" s="1">
        <v>432104.71</v>
      </c>
    </row>
    <row r="131" spans="1:4">
      <c r="A131" t="s">
        <v>69</v>
      </c>
      <c r="B131" t="s">
        <v>82</v>
      </c>
      <c r="C131" s="121">
        <v>45047</v>
      </c>
      <c r="D131" s="1">
        <v>9138.36</v>
      </c>
    </row>
    <row r="132" spans="1:4">
      <c r="A132" t="s">
        <v>70</v>
      </c>
      <c r="B132" t="s">
        <v>82</v>
      </c>
      <c r="C132" s="121">
        <v>45047</v>
      </c>
      <c r="D132" s="1">
        <v>410804.03</v>
      </c>
    </row>
    <row r="133" spans="1:4">
      <c r="A133" t="s">
        <v>80</v>
      </c>
      <c r="B133" t="s">
        <v>82</v>
      </c>
      <c r="C133" s="121">
        <v>45047</v>
      </c>
      <c r="D133" s="1">
        <v>139093.29</v>
      </c>
    </row>
    <row r="134" spans="1:4">
      <c r="A134" t="s">
        <v>81</v>
      </c>
      <c r="B134" t="s">
        <v>82</v>
      </c>
      <c r="C134" s="121">
        <v>45047</v>
      </c>
      <c r="D134" s="1">
        <v>12576.68</v>
      </c>
    </row>
    <row r="135" spans="1:4">
      <c r="A135" t="s">
        <v>71</v>
      </c>
      <c r="B135" t="s">
        <v>82</v>
      </c>
      <c r="C135" s="121">
        <v>45047</v>
      </c>
      <c r="D135" s="1">
        <v>2532</v>
      </c>
    </row>
    <row r="136" spans="1:4">
      <c r="A136" t="s">
        <v>72</v>
      </c>
      <c r="B136" t="s">
        <v>82</v>
      </c>
      <c r="C136" s="121">
        <v>45047</v>
      </c>
      <c r="D136" s="1">
        <v>-276247.32</v>
      </c>
    </row>
    <row r="137" spans="1:4">
      <c r="A137" t="s">
        <v>74</v>
      </c>
      <c r="B137" t="s">
        <v>82</v>
      </c>
      <c r="C137" s="121">
        <v>45047</v>
      </c>
      <c r="D137" s="1">
        <v>297897.03999999998</v>
      </c>
    </row>
    <row r="138" spans="1:4">
      <c r="A138" t="s">
        <v>69</v>
      </c>
      <c r="B138" t="s">
        <v>83</v>
      </c>
      <c r="C138" s="121">
        <v>45047</v>
      </c>
      <c r="D138" s="1">
        <v>3851046.53</v>
      </c>
    </row>
    <row r="139" spans="1:4">
      <c r="A139" t="s">
        <v>74</v>
      </c>
      <c r="B139" t="s">
        <v>83</v>
      </c>
      <c r="C139" s="121">
        <v>45047</v>
      </c>
      <c r="D139" s="1">
        <v>3851046.53</v>
      </c>
    </row>
    <row r="140" spans="1:4">
      <c r="A140" t="s">
        <v>69</v>
      </c>
      <c r="B140" t="s">
        <v>84</v>
      </c>
      <c r="C140" s="121">
        <v>45047</v>
      </c>
      <c r="D140" s="1">
        <v>111000</v>
      </c>
    </row>
    <row r="141" spans="1:4">
      <c r="A141" t="s">
        <v>74</v>
      </c>
      <c r="B141" t="s">
        <v>84</v>
      </c>
      <c r="C141" s="121">
        <v>45047</v>
      </c>
      <c r="D141" s="1">
        <v>111000</v>
      </c>
    </row>
    <row r="142" spans="1:4">
      <c r="A142" t="s">
        <v>69</v>
      </c>
      <c r="B142" s="121" t="s">
        <v>75</v>
      </c>
      <c r="C142" s="121">
        <v>45047</v>
      </c>
      <c r="D142" s="1">
        <v>2070037.29</v>
      </c>
    </row>
    <row r="143" spans="1:4">
      <c r="A143" t="s">
        <v>72</v>
      </c>
      <c r="B143" s="121" t="s">
        <v>75</v>
      </c>
      <c r="C143" s="121">
        <v>45047</v>
      </c>
      <c r="D143" s="1">
        <v>-711891.15</v>
      </c>
    </row>
    <row r="144" spans="1:4">
      <c r="A144" t="s">
        <v>91</v>
      </c>
      <c r="B144" s="121" t="s">
        <v>75</v>
      </c>
      <c r="C144" s="121">
        <v>45047</v>
      </c>
      <c r="D144" s="1">
        <v>-1000000</v>
      </c>
    </row>
    <row r="145" spans="1:4">
      <c r="A145" t="s">
        <v>74</v>
      </c>
      <c r="B145" s="121" t="s">
        <v>75</v>
      </c>
      <c r="C145" s="121">
        <v>45047</v>
      </c>
      <c r="D145" s="1">
        <v>358146.14</v>
      </c>
    </row>
    <row r="146" spans="1:4">
      <c r="A146" t="s">
        <v>69</v>
      </c>
      <c r="B146" s="121" t="s">
        <v>77</v>
      </c>
      <c r="C146" s="121">
        <v>45047</v>
      </c>
      <c r="D146" s="1">
        <v>-54649.96</v>
      </c>
    </row>
    <row r="147" spans="1:4">
      <c r="A147" t="s">
        <v>74</v>
      </c>
      <c r="B147" s="121" t="s">
        <v>77</v>
      </c>
      <c r="C147" s="121">
        <v>45047</v>
      </c>
      <c r="D147" s="1">
        <v>-54649.96</v>
      </c>
    </row>
    <row r="148" spans="1:4">
      <c r="A148" t="s">
        <v>69</v>
      </c>
      <c r="B148" t="s">
        <v>79</v>
      </c>
      <c r="C148" s="121">
        <v>45078</v>
      </c>
      <c r="D148" s="1">
        <v>432104.71</v>
      </c>
    </row>
    <row r="149" spans="1:4">
      <c r="A149" t="s">
        <v>70</v>
      </c>
      <c r="B149" t="s">
        <v>79</v>
      </c>
      <c r="C149" s="121">
        <v>45078</v>
      </c>
      <c r="D149" s="1">
        <v>21547891.800000001</v>
      </c>
    </row>
    <row r="150" spans="1:4">
      <c r="A150" t="s">
        <v>80</v>
      </c>
      <c r="B150" t="s">
        <v>79</v>
      </c>
      <c r="C150" s="121">
        <v>45078</v>
      </c>
      <c r="D150" s="1">
        <v>6452750.5300000003</v>
      </c>
    </row>
    <row r="151" spans="1:4">
      <c r="A151" t="s">
        <v>81</v>
      </c>
      <c r="B151" t="s">
        <v>79</v>
      </c>
      <c r="C151" s="121">
        <v>45078</v>
      </c>
      <c r="D151" s="1">
        <v>6094651.9900000002</v>
      </c>
    </row>
    <row r="152" spans="1:4">
      <c r="A152" t="s">
        <v>71</v>
      </c>
      <c r="B152" t="s">
        <v>79</v>
      </c>
      <c r="C152" s="121">
        <v>45078</v>
      </c>
      <c r="D152" s="1">
        <v>760144.12</v>
      </c>
    </row>
    <row r="153" spans="1:4">
      <c r="A153" t="s">
        <v>72</v>
      </c>
      <c r="B153" t="s">
        <v>79</v>
      </c>
      <c r="C153" s="121">
        <v>45078</v>
      </c>
      <c r="D153" s="1">
        <v>-33648985.68</v>
      </c>
    </row>
    <row r="154" spans="1:4">
      <c r="A154" t="s">
        <v>92</v>
      </c>
      <c r="B154" t="s">
        <v>79</v>
      </c>
      <c r="C154" s="121">
        <v>45078</v>
      </c>
      <c r="D154" s="1">
        <v>-230000</v>
      </c>
    </row>
    <row r="155" spans="1:4">
      <c r="A155" t="s">
        <v>90</v>
      </c>
      <c r="B155" t="s">
        <v>79</v>
      </c>
      <c r="C155" s="121">
        <v>45078</v>
      </c>
      <c r="D155" s="1">
        <v>7542.57</v>
      </c>
    </row>
    <row r="156" spans="1:4">
      <c r="A156" t="s">
        <v>93</v>
      </c>
      <c r="B156" t="s">
        <v>79</v>
      </c>
      <c r="C156" s="121">
        <v>45078</v>
      </c>
      <c r="D156" s="1">
        <v>1130602</v>
      </c>
    </row>
    <row r="157" spans="1:4">
      <c r="A157" t="s">
        <v>90</v>
      </c>
      <c r="B157" t="s">
        <v>79</v>
      </c>
      <c r="C157" s="121">
        <v>45078</v>
      </c>
      <c r="D157" s="1">
        <v>7569.12</v>
      </c>
    </row>
    <row r="158" spans="1:4">
      <c r="A158" t="s">
        <v>90</v>
      </c>
      <c r="B158" t="s">
        <v>79</v>
      </c>
      <c r="C158" s="121">
        <v>45078</v>
      </c>
      <c r="D158" s="1">
        <v>7542.57</v>
      </c>
    </row>
    <row r="159" spans="1:4">
      <c r="A159" t="s">
        <v>94</v>
      </c>
      <c r="B159" t="s">
        <v>79</v>
      </c>
      <c r="C159" s="121">
        <v>45078</v>
      </c>
      <c r="D159" s="1">
        <v>350000</v>
      </c>
    </row>
    <row r="160" spans="1:4">
      <c r="A160" t="s">
        <v>95</v>
      </c>
      <c r="B160" t="s">
        <v>79</v>
      </c>
      <c r="C160" s="121">
        <v>45078</v>
      </c>
      <c r="D160" s="1">
        <v>112000</v>
      </c>
    </row>
    <row r="161" spans="1:4">
      <c r="A161" t="s">
        <v>74</v>
      </c>
      <c r="B161" t="s">
        <v>79</v>
      </c>
      <c r="C161" s="121">
        <v>45078</v>
      </c>
      <c r="D161" s="1">
        <v>3023813.73</v>
      </c>
    </row>
    <row r="162" spans="1:4">
      <c r="A162" t="s">
        <v>69</v>
      </c>
      <c r="B162" t="s">
        <v>82</v>
      </c>
      <c r="C162" s="121">
        <v>45078</v>
      </c>
      <c r="D162" s="1">
        <v>297897.03999999998</v>
      </c>
    </row>
    <row r="163" spans="1:4">
      <c r="A163" t="s">
        <v>70</v>
      </c>
      <c r="B163" t="s">
        <v>82</v>
      </c>
      <c r="C163" s="121">
        <v>45078</v>
      </c>
      <c r="D163" s="1">
        <v>507162.57</v>
      </c>
    </row>
    <row r="164" spans="1:4">
      <c r="A164" t="s">
        <v>80</v>
      </c>
      <c r="B164" t="s">
        <v>82</v>
      </c>
      <c r="C164" s="121">
        <v>45078</v>
      </c>
      <c r="D164" s="1">
        <v>292538.15999999997</v>
      </c>
    </row>
    <row r="165" spans="1:4">
      <c r="A165" t="s">
        <v>81</v>
      </c>
      <c r="B165" t="s">
        <v>82</v>
      </c>
      <c r="C165" s="121">
        <v>45078</v>
      </c>
      <c r="D165" s="1">
        <v>26663.27</v>
      </c>
    </row>
    <row r="166" spans="1:4">
      <c r="A166" t="s">
        <v>71</v>
      </c>
      <c r="B166" t="s">
        <v>82</v>
      </c>
      <c r="C166" s="121">
        <v>45078</v>
      </c>
      <c r="D166" s="1">
        <v>3747</v>
      </c>
    </row>
    <row r="167" spans="1:4">
      <c r="A167" t="s">
        <v>72</v>
      </c>
      <c r="B167" t="s">
        <v>82</v>
      </c>
      <c r="C167" s="121">
        <v>45078</v>
      </c>
      <c r="D167" s="1">
        <v>-585307.51</v>
      </c>
    </row>
    <row r="168" spans="1:4">
      <c r="A168" t="s">
        <v>94</v>
      </c>
      <c r="B168" t="s">
        <v>82</v>
      </c>
      <c r="C168" s="121">
        <v>45078</v>
      </c>
      <c r="D168" s="1">
        <v>-350000</v>
      </c>
    </row>
    <row r="169" spans="1:4">
      <c r="A169" t="s">
        <v>74</v>
      </c>
      <c r="B169" t="s">
        <v>82</v>
      </c>
      <c r="C169" s="121">
        <v>45078</v>
      </c>
      <c r="D169" s="1">
        <v>192700.53</v>
      </c>
    </row>
    <row r="170" spans="1:4">
      <c r="A170" t="s">
        <v>69</v>
      </c>
      <c r="B170" t="s">
        <v>83</v>
      </c>
      <c r="C170" s="121">
        <v>45078</v>
      </c>
      <c r="D170" s="1">
        <v>3851046.53</v>
      </c>
    </row>
    <row r="171" spans="1:4">
      <c r="A171" t="s">
        <v>93</v>
      </c>
      <c r="B171" t="s">
        <v>83</v>
      </c>
      <c r="C171" s="121">
        <v>45078</v>
      </c>
      <c r="D171" s="1">
        <v>-1130602</v>
      </c>
    </row>
    <row r="172" spans="1:4">
      <c r="A172" t="s">
        <v>74</v>
      </c>
      <c r="B172" t="s">
        <v>83</v>
      </c>
      <c r="C172" s="121">
        <v>45078</v>
      </c>
      <c r="D172" s="1">
        <v>2720444.53</v>
      </c>
    </row>
    <row r="173" spans="1:4">
      <c r="A173" t="s">
        <v>69</v>
      </c>
      <c r="B173" t="s">
        <v>84</v>
      </c>
      <c r="C173" s="121">
        <v>45078</v>
      </c>
      <c r="D173" s="1">
        <v>111000</v>
      </c>
    </row>
    <row r="174" spans="1:4">
      <c r="A174" t="s">
        <v>74</v>
      </c>
      <c r="B174" t="s">
        <v>84</v>
      </c>
      <c r="C174" s="121">
        <v>45078</v>
      </c>
      <c r="D174" s="1">
        <v>111000</v>
      </c>
    </row>
    <row r="175" spans="1:4">
      <c r="A175" t="s">
        <v>69</v>
      </c>
      <c r="B175" s="121" t="s">
        <v>75</v>
      </c>
      <c r="C175" s="121">
        <v>45078</v>
      </c>
      <c r="D175" s="1">
        <v>358146.14</v>
      </c>
    </row>
    <row r="176" spans="1:4">
      <c r="A176" t="s">
        <v>72</v>
      </c>
      <c r="B176" s="121" t="s">
        <v>75</v>
      </c>
      <c r="C176" s="121">
        <v>45078</v>
      </c>
      <c r="D176" s="1">
        <v>-494083.33</v>
      </c>
    </row>
    <row r="177" spans="1:4">
      <c r="A177" t="s">
        <v>92</v>
      </c>
      <c r="B177" s="121" t="s">
        <v>75</v>
      </c>
      <c r="C177" s="121">
        <v>45078</v>
      </c>
      <c r="D177" s="1">
        <v>230000</v>
      </c>
    </row>
    <row r="178" spans="1:4">
      <c r="A178" t="s">
        <v>74</v>
      </c>
      <c r="B178" s="121" t="s">
        <v>75</v>
      </c>
      <c r="C178" s="121">
        <v>45078</v>
      </c>
      <c r="D178" s="1">
        <v>94062.81</v>
      </c>
    </row>
    <row r="179" spans="1:4">
      <c r="A179" t="s">
        <v>69</v>
      </c>
      <c r="B179" s="121" t="s">
        <v>77</v>
      </c>
      <c r="C179" s="121">
        <v>45078</v>
      </c>
      <c r="D179" s="1">
        <v>-54649.96</v>
      </c>
    </row>
    <row r="180" spans="1:4">
      <c r="A180" t="s">
        <v>74</v>
      </c>
      <c r="B180" s="121" t="s">
        <v>77</v>
      </c>
      <c r="C180" s="121">
        <v>45078</v>
      </c>
      <c r="D180" s="1">
        <v>-54649.96</v>
      </c>
    </row>
    <row r="181" spans="1:4">
      <c r="A181" t="s">
        <v>69</v>
      </c>
      <c r="B181" t="s">
        <v>79</v>
      </c>
      <c r="C181" s="121">
        <v>45108</v>
      </c>
      <c r="D181" s="1">
        <v>3023813.73</v>
      </c>
    </row>
    <row r="182" spans="1:4">
      <c r="A182" t="s">
        <v>70</v>
      </c>
      <c r="B182" t="s">
        <v>79</v>
      </c>
      <c r="C182" s="121">
        <v>45108</v>
      </c>
      <c r="D182" s="1">
        <v>25962650.18</v>
      </c>
    </row>
    <row r="183" spans="1:4">
      <c r="A183" t="s">
        <v>80</v>
      </c>
      <c r="B183" t="s">
        <v>79</v>
      </c>
      <c r="C183" s="121">
        <v>45108</v>
      </c>
      <c r="D183" s="1">
        <v>2527513.7000000002</v>
      </c>
    </row>
    <row r="184" spans="1:4">
      <c r="A184" t="s">
        <v>81</v>
      </c>
      <c r="B184" t="s">
        <v>79</v>
      </c>
      <c r="C184" s="121">
        <v>45108</v>
      </c>
      <c r="D184" s="1">
        <v>831828.41</v>
      </c>
    </row>
    <row r="185" spans="1:4">
      <c r="A185" t="s">
        <v>71</v>
      </c>
      <c r="B185" t="s">
        <v>79</v>
      </c>
      <c r="C185" s="121">
        <v>45108</v>
      </c>
      <c r="D185" s="1">
        <v>220141.5</v>
      </c>
    </row>
    <row r="186" spans="1:4">
      <c r="A186" t="s">
        <v>72</v>
      </c>
      <c r="B186" t="s">
        <v>79</v>
      </c>
      <c r="C186" s="121">
        <v>45108</v>
      </c>
      <c r="D186" s="1">
        <v>-30122784.41</v>
      </c>
    </row>
    <row r="187" spans="1:4">
      <c r="A187" t="s">
        <v>1057</v>
      </c>
      <c r="B187" t="s">
        <v>79</v>
      </c>
      <c r="C187" s="121">
        <v>45108</v>
      </c>
      <c r="D187" s="1">
        <v>-117800.05</v>
      </c>
    </row>
    <row r="188" spans="1:4">
      <c r="A188" t="s">
        <v>85</v>
      </c>
      <c r="B188" t="s">
        <v>79</v>
      </c>
      <c r="C188" s="121">
        <v>45108</v>
      </c>
      <c r="D188" s="1">
        <v>69827.97</v>
      </c>
    </row>
    <row r="189" spans="1:4">
      <c r="A189" t="s">
        <v>1058</v>
      </c>
      <c r="B189" t="s">
        <v>79</v>
      </c>
      <c r="C189" s="121">
        <v>45108</v>
      </c>
      <c r="D189" s="1">
        <v>-500000</v>
      </c>
    </row>
    <row r="190" spans="1:4">
      <c r="A190" t="s">
        <v>74</v>
      </c>
      <c r="B190" t="s">
        <v>79</v>
      </c>
      <c r="C190" s="121">
        <v>45108</v>
      </c>
      <c r="D190" s="1">
        <v>1895191.03</v>
      </c>
    </row>
    <row r="191" spans="1:4">
      <c r="A191" t="s">
        <v>69</v>
      </c>
      <c r="B191" t="s">
        <v>82</v>
      </c>
      <c r="C191" s="121">
        <v>45108</v>
      </c>
      <c r="D191" s="1">
        <v>192700.53</v>
      </c>
    </row>
    <row r="192" spans="1:4">
      <c r="A192" t="s">
        <v>70</v>
      </c>
      <c r="B192" t="s">
        <v>82</v>
      </c>
      <c r="C192" s="121">
        <v>45108</v>
      </c>
      <c r="D192" s="1">
        <v>700003</v>
      </c>
    </row>
    <row r="193" spans="1:4">
      <c r="A193" t="s">
        <v>71</v>
      </c>
      <c r="B193" t="s">
        <v>82</v>
      </c>
      <c r="C193" s="121">
        <v>45108</v>
      </c>
      <c r="D193" s="1">
        <v>2078</v>
      </c>
    </row>
    <row r="194" spans="1:4">
      <c r="A194" t="s">
        <v>72</v>
      </c>
      <c r="B194" t="s">
        <v>82</v>
      </c>
      <c r="C194" s="121">
        <v>45108</v>
      </c>
      <c r="D194" s="1">
        <v>-670504.67000000004</v>
      </c>
    </row>
    <row r="195" spans="1:4">
      <c r="A195" t="s">
        <v>74</v>
      </c>
      <c r="B195" t="s">
        <v>82</v>
      </c>
      <c r="C195" s="121">
        <v>45108</v>
      </c>
      <c r="D195" s="1">
        <v>224276.86</v>
      </c>
    </row>
    <row r="196" spans="1:4">
      <c r="A196" t="s">
        <v>69</v>
      </c>
      <c r="B196" t="s">
        <v>83</v>
      </c>
      <c r="C196" s="121">
        <v>45108</v>
      </c>
      <c r="D196" s="1">
        <v>2720444.53</v>
      </c>
    </row>
    <row r="197" spans="1:4">
      <c r="A197" t="s">
        <v>74</v>
      </c>
      <c r="B197" t="s">
        <v>83</v>
      </c>
      <c r="C197" s="121">
        <v>45108</v>
      </c>
      <c r="D197" s="1">
        <v>2720444.53</v>
      </c>
    </row>
    <row r="198" spans="1:4">
      <c r="A198" t="s">
        <v>69</v>
      </c>
      <c r="B198" t="s">
        <v>84</v>
      </c>
      <c r="C198" s="121">
        <v>45108</v>
      </c>
      <c r="D198" s="1">
        <v>111000</v>
      </c>
    </row>
    <row r="199" spans="1:4">
      <c r="A199" t="s">
        <v>74</v>
      </c>
      <c r="B199" t="s">
        <v>84</v>
      </c>
      <c r="C199" s="121">
        <v>45108</v>
      </c>
      <c r="D199" s="1">
        <v>111000</v>
      </c>
    </row>
    <row r="200" spans="1:4">
      <c r="A200" t="s">
        <v>69</v>
      </c>
      <c r="B200" s="121" t="s">
        <v>75</v>
      </c>
      <c r="C200" s="121">
        <v>45108</v>
      </c>
      <c r="D200" s="1">
        <v>94062.81</v>
      </c>
    </row>
    <row r="201" spans="1:4">
      <c r="A201" t="s">
        <v>1058</v>
      </c>
      <c r="B201" s="121" t="s">
        <v>75</v>
      </c>
      <c r="C201" s="121">
        <v>45108</v>
      </c>
      <c r="D201" s="1">
        <v>500000</v>
      </c>
    </row>
    <row r="202" spans="1:4">
      <c r="A202" t="s">
        <v>74</v>
      </c>
      <c r="B202" s="121" t="s">
        <v>75</v>
      </c>
      <c r="C202" s="121">
        <v>45108</v>
      </c>
      <c r="D202" s="1">
        <v>594062.81000000006</v>
      </c>
    </row>
    <row r="203" spans="1:4">
      <c r="A203" t="s">
        <v>69</v>
      </c>
      <c r="B203" s="121" t="s">
        <v>77</v>
      </c>
      <c r="C203" s="121">
        <v>45108</v>
      </c>
      <c r="D203" s="1">
        <v>-54649.96</v>
      </c>
    </row>
    <row r="204" spans="1:4">
      <c r="A204" t="s">
        <v>74</v>
      </c>
      <c r="B204" s="121" t="s">
        <v>77</v>
      </c>
      <c r="C204" s="121">
        <v>45108</v>
      </c>
      <c r="D204" s="1">
        <v>-54649.96</v>
      </c>
    </row>
    <row r="205" spans="1:4">
      <c r="D205" s="1"/>
    </row>
    <row r="206" spans="1:4">
      <c r="D206" s="1"/>
    </row>
    <row r="207" spans="1:4">
      <c r="D207" s="1"/>
    </row>
    <row r="208" spans="1:4">
      <c r="D208" s="1"/>
    </row>
    <row r="209" spans="4:4">
      <c r="D209" s="1"/>
    </row>
    <row r="210" spans="4:4">
      <c r="D210" s="1"/>
    </row>
    <row r="211" spans="4:4">
      <c r="D211" s="1"/>
    </row>
    <row r="212" spans="4:4">
      <c r="D212" s="1"/>
    </row>
    <row r="213" spans="4:4">
      <c r="D213" s="1"/>
    </row>
    <row r="214" spans="4:4">
      <c r="D214" s="1"/>
    </row>
    <row r="215" spans="4:4">
      <c r="D215" s="1"/>
    </row>
    <row r="216" spans="4:4">
      <c r="D216" s="1"/>
    </row>
    <row r="217" spans="4:4">
      <c r="D217" s="1"/>
    </row>
    <row r="218" spans="4:4">
      <c r="D218" s="1"/>
    </row>
    <row r="219" spans="4:4">
      <c r="D219" s="1"/>
    </row>
    <row r="220" spans="4:4">
      <c r="D220" s="1"/>
    </row>
    <row r="221" spans="4:4">
      <c r="D221" s="1"/>
    </row>
    <row r="222" spans="4:4">
      <c r="D222" s="1"/>
    </row>
    <row r="223" spans="4:4">
      <c r="D223" s="1"/>
    </row>
    <row r="224" spans="4:4">
      <c r="D224" s="1"/>
    </row>
    <row r="225" spans="4:4">
      <c r="D225" s="1"/>
    </row>
    <row r="226" spans="4:4">
      <c r="D226" s="1"/>
    </row>
    <row r="227" spans="4:4">
      <c r="D227" s="1"/>
    </row>
    <row r="228" spans="4:4">
      <c r="D228" s="1"/>
    </row>
    <row r="229" spans="4:4">
      <c r="D229" s="1"/>
    </row>
    <row r="230" spans="4:4">
      <c r="D230" s="1"/>
    </row>
    <row r="231" spans="4:4">
      <c r="D231" s="1"/>
    </row>
    <row r="232" spans="4:4">
      <c r="D232" s="1"/>
    </row>
    <row r="233" spans="4:4">
      <c r="D233" s="1"/>
    </row>
    <row r="234" spans="4:4">
      <c r="D234" s="1"/>
    </row>
    <row r="235" spans="4:4">
      <c r="D235" s="1"/>
    </row>
    <row r="236" spans="4:4">
      <c r="D236" s="1"/>
    </row>
    <row r="237" spans="4:4">
      <c r="D237" s="1"/>
    </row>
    <row r="238" spans="4:4">
      <c r="D238" s="1"/>
    </row>
    <row r="239" spans="4:4">
      <c r="D239" s="1"/>
    </row>
    <row r="240" spans="4:4">
      <c r="D240" s="1"/>
    </row>
    <row r="241" spans="4:4">
      <c r="D241" s="1"/>
    </row>
    <row r="242" spans="4:4">
      <c r="D242" s="1"/>
    </row>
    <row r="243" spans="4:4">
      <c r="D243" s="1"/>
    </row>
    <row r="244" spans="4:4">
      <c r="D244" s="1"/>
    </row>
    <row r="245" spans="4:4">
      <c r="D245" s="1"/>
    </row>
    <row r="246" spans="4:4">
      <c r="D246" s="1"/>
    </row>
    <row r="247" spans="4:4">
      <c r="D247" s="1"/>
    </row>
    <row r="248" spans="4:4">
      <c r="D248" s="1"/>
    </row>
    <row r="249" spans="4:4">
      <c r="D249" s="1"/>
    </row>
    <row r="250" spans="4:4">
      <c r="D250" s="1"/>
    </row>
    <row r="251" spans="4:4">
      <c r="D251" s="1"/>
    </row>
    <row r="252" spans="4:4">
      <c r="D252" s="1"/>
    </row>
    <row r="253" spans="4:4">
      <c r="D253" s="1"/>
    </row>
    <row r="254" spans="4:4">
      <c r="D254" s="1"/>
    </row>
    <row r="255" spans="4:4">
      <c r="D255" s="1"/>
    </row>
    <row r="256" spans="4:4">
      <c r="D256" s="1"/>
    </row>
    <row r="257" spans="4:4">
      <c r="D257" s="1"/>
    </row>
    <row r="258" spans="4:4">
      <c r="D258" s="1"/>
    </row>
    <row r="259" spans="4:4">
      <c r="D259" s="1"/>
    </row>
    <row r="260" spans="4:4">
      <c r="D260" s="1"/>
    </row>
    <row r="261" spans="4:4">
      <c r="D261" s="1"/>
    </row>
    <row r="262" spans="4:4">
      <c r="D262" s="1"/>
    </row>
    <row r="263" spans="4:4">
      <c r="D263" s="1"/>
    </row>
    <row r="264" spans="4:4">
      <c r="D264" s="1"/>
    </row>
    <row r="265" spans="4:4">
      <c r="D265" s="1"/>
    </row>
    <row r="266" spans="4:4">
      <c r="D266" s="1"/>
    </row>
    <row r="267" spans="4:4">
      <c r="D267" s="1"/>
    </row>
    <row r="268" spans="4:4">
      <c r="D268" s="1"/>
    </row>
    <row r="269" spans="4:4">
      <c r="D269" s="1"/>
    </row>
    <row r="270" spans="4:4">
      <c r="D270" s="1"/>
    </row>
    <row r="271" spans="4:4">
      <c r="D271" s="1"/>
    </row>
    <row r="272" spans="4:4">
      <c r="D272" s="1"/>
    </row>
    <row r="273" spans="4:4">
      <c r="D273" s="1"/>
    </row>
    <row r="274" spans="4:4">
      <c r="D274" s="1"/>
    </row>
    <row r="275" spans="4:4">
      <c r="D275" s="1"/>
    </row>
    <row r="276" spans="4:4">
      <c r="D276" s="1"/>
    </row>
    <row r="277" spans="4:4">
      <c r="D277" s="1"/>
    </row>
    <row r="278" spans="4:4">
      <c r="D278" s="1"/>
    </row>
    <row r="279" spans="4:4">
      <c r="D279" s="1"/>
    </row>
    <row r="280" spans="4:4">
      <c r="D280" s="1"/>
    </row>
    <row r="281" spans="4:4">
      <c r="D281" s="1"/>
    </row>
    <row r="282" spans="4:4">
      <c r="D282" s="1"/>
    </row>
    <row r="283" spans="4:4">
      <c r="D283" s="1"/>
    </row>
    <row r="284" spans="4:4">
      <c r="D284" s="1"/>
    </row>
    <row r="285" spans="4:4">
      <c r="D285" s="1"/>
    </row>
    <row r="286" spans="4:4">
      <c r="D286" s="1"/>
    </row>
    <row r="287" spans="4:4">
      <c r="D287" s="1"/>
    </row>
    <row r="288" spans="4:4">
      <c r="D288" s="1"/>
    </row>
    <row r="289" spans="4:4">
      <c r="D289" s="1"/>
    </row>
    <row r="290" spans="4:4">
      <c r="D290" s="1"/>
    </row>
    <row r="291" spans="4:4">
      <c r="D291" s="1"/>
    </row>
    <row r="292" spans="4:4">
      <c r="D292" s="1"/>
    </row>
    <row r="293" spans="4:4">
      <c r="D293" s="1"/>
    </row>
    <row r="294" spans="4:4">
      <c r="D294" s="1"/>
    </row>
    <row r="295" spans="4:4">
      <c r="D295" s="1"/>
    </row>
    <row r="296" spans="4:4">
      <c r="D296" s="1"/>
    </row>
    <row r="297" spans="4:4">
      <c r="D297" s="1"/>
    </row>
    <row r="298" spans="4:4">
      <c r="D298" s="1"/>
    </row>
    <row r="299" spans="4:4">
      <c r="D299" s="1"/>
    </row>
    <row r="300" spans="4:4">
      <c r="D300" s="1"/>
    </row>
    <row r="301" spans="4:4">
      <c r="D301" s="1"/>
    </row>
    <row r="302" spans="4:4">
      <c r="D302" s="1"/>
    </row>
    <row r="303" spans="4:4">
      <c r="D303" s="1"/>
    </row>
    <row r="304" spans="4:4">
      <c r="D304" s="1"/>
    </row>
    <row r="305" spans="4:4">
      <c r="D305" s="1"/>
    </row>
    <row r="306" spans="4:4">
      <c r="D306" s="1"/>
    </row>
    <row r="307" spans="4:4">
      <c r="D307" s="1"/>
    </row>
    <row r="308" spans="4:4">
      <c r="D308" s="1"/>
    </row>
    <row r="309" spans="4:4">
      <c r="D309" s="1"/>
    </row>
    <row r="310" spans="4:4">
      <c r="D310" s="1"/>
    </row>
    <row r="311" spans="4:4">
      <c r="D311" s="1"/>
    </row>
    <row r="312" spans="4:4">
      <c r="D312" s="1"/>
    </row>
    <row r="313" spans="4:4">
      <c r="D313" s="1"/>
    </row>
    <row r="314" spans="4:4">
      <c r="D314" s="1"/>
    </row>
    <row r="315" spans="4:4">
      <c r="D315" s="1"/>
    </row>
    <row r="316" spans="4:4">
      <c r="D316" s="1"/>
    </row>
    <row r="317" spans="4:4">
      <c r="D317" s="1"/>
    </row>
    <row r="318" spans="4:4">
      <c r="D318" s="1"/>
    </row>
    <row r="319" spans="4:4">
      <c r="D319" s="1"/>
    </row>
    <row r="320" spans="4:4">
      <c r="D320" s="1"/>
    </row>
    <row r="321" spans="4:4">
      <c r="D321" s="1"/>
    </row>
    <row r="322" spans="4:4">
      <c r="D322" s="1"/>
    </row>
    <row r="323" spans="4:4">
      <c r="D323" s="1"/>
    </row>
    <row r="324" spans="4:4">
      <c r="D324" s="1"/>
    </row>
    <row r="325" spans="4:4">
      <c r="D325" s="1"/>
    </row>
    <row r="326" spans="4:4">
      <c r="D326" s="1"/>
    </row>
    <row r="327" spans="4:4">
      <c r="D327" s="1"/>
    </row>
    <row r="328" spans="4:4">
      <c r="D328" s="1"/>
    </row>
    <row r="329" spans="4:4">
      <c r="D329" s="1"/>
    </row>
    <row r="330" spans="4:4">
      <c r="D330" s="1"/>
    </row>
    <row r="331" spans="4:4">
      <c r="D331" s="1"/>
    </row>
    <row r="332" spans="4:4">
      <c r="D332" s="1"/>
    </row>
    <row r="333" spans="4:4">
      <c r="D333" s="1"/>
    </row>
    <row r="334" spans="4:4">
      <c r="D334" s="1"/>
    </row>
    <row r="335" spans="4:4">
      <c r="D335" s="1"/>
    </row>
    <row r="336" spans="4:4">
      <c r="D336" s="1"/>
    </row>
    <row r="337" spans="4:4">
      <c r="D337" s="1"/>
    </row>
    <row r="338" spans="4:4">
      <c r="D338" s="1"/>
    </row>
    <row r="339" spans="4:4">
      <c r="D339" s="1"/>
    </row>
    <row r="340" spans="4:4">
      <c r="D340" s="1"/>
    </row>
    <row r="341" spans="4:4">
      <c r="D341" s="1"/>
    </row>
    <row r="342" spans="4:4">
      <c r="D342" s="1"/>
    </row>
    <row r="343" spans="4:4">
      <c r="D343" s="1"/>
    </row>
    <row r="344" spans="4:4">
      <c r="D344" s="1"/>
    </row>
    <row r="345" spans="4:4">
      <c r="D345" s="1"/>
    </row>
    <row r="346" spans="4:4">
      <c r="D346" s="1"/>
    </row>
    <row r="347" spans="4:4">
      <c r="D347" s="1"/>
    </row>
    <row r="348" spans="4:4">
      <c r="D348" s="1"/>
    </row>
    <row r="349" spans="4:4">
      <c r="D349" s="1"/>
    </row>
    <row r="350" spans="4:4">
      <c r="D350" s="1"/>
    </row>
    <row r="351" spans="4:4">
      <c r="D351" s="1"/>
    </row>
    <row r="352" spans="4:4">
      <c r="D352" s="1"/>
    </row>
    <row r="353" spans="4:4">
      <c r="D353" s="1"/>
    </row>
    <row r="354" spans="4:4">
      <c r="D354" s="1"/>
    </row>
    <row r="355" spans="4:4">
      <c r="D355" s="1"/>
    </row>
    <row r="356" spans="4:4">
      <c r="D356" s="1"/>
    </row>
    <row r="357" spans="4:4">
      <c r="D357" s="1"/>
    </row>
    <row r="358" spans="4:4">
      <c r="D358" s="1"/>
    </row>
    <row r="359" spans="4:4">
      <c r="D359" s="1"/>
    </row>
    <row r="360" spans="4:4">
      <c r="D360" s="1"/>
    </row>
    <row r="361" spans="4:4">
      <c r="D361" s="1"/>
    </row>
    <row r="362" spans="4:4">
      <c r="D362" s="1"/>
    </row>
    <row r="363" spans="4:4">
      <c r="D363" s="1"/>
    </row>
    <row r="364" spans="4:4">
      <c r="D364" s="1"/>
    </row>
    <row r="365" spans="4:4">
      <c r="D365" s="1"/>
    </row>
    <row r="366" spans="4:4">
      <c r="D366" s="1"/>
    </row>
    <row r="367" spans="4:4">
      <c r="D367" s="1"/>
    </row>
    <row r="368" spans="4:4">
      <c r="D368" s="1"/>
    </row>
    <row r="369" spans="4:4">
      <c r="D369" s="1"/>
    </row>
    <row r="370" spans="4:4">
      <c r="D370" s="1"/>
    </row>
    <row r="371" spans="4:4">
      <c r="D371" s="1"/>
    </row>
    <row r="372" spans="4:4">
      <c r="D372" s="1"/>
    </row>
    <row r="373" spans="4:4">
      <c r="D373" s="1"/>
    </row>
    <row r="374" spans="4:4">
      <c r="D374" s="1"/>
    </row>
    <row r="375" spans="4:4">
      <c r="D375" s="1"/>
    </row>
    <row r="376" spans="4:4">
      <c r="D376" s="1"/>
    </row>
    <row r="377" spans="4:4">
      <c r="D377" s="1"/>
    </row>
    <row r="378" spans="4:4">
      <c r="D378" s="1"/>
    </row>
    <row r="379" spans="4:4">
      <c r="D379" s="1"/>
    </row>
    <row r="380" spans="4:4">
      <c r="D380" s="1"/>
    </row>
    <row r="381" spans="4:4">
      <c r="D381" s="1"/>
    </row>
    <row r="382" spans="4:4">
      <c r="D382" s="1"/>
    </row>
    <row r="383" spans="4:4">
      <c r="D383" s="1"/>
    </row>
    <row r="384" spans="4:4">
      <c r="D384" s="1"/>
    </row>
    <row r="385" spans="4:4">
      <c r="D385" s="1"/>
    </row>
    <row r="386" spans="4:4">
      <c r="D386" s="1"/>
    </row>
    <row r="387" spans="4:4">
      <c r="D387" s="1"/>
    </row>
    <row r="388" spans="4:4">
      <c r="D388" s="1"/>
    </row>
    <row r="389" spans="4:4">
      <c r="D389" s="1"/>
    </row>
    <row r="390" spans="4:4">
      <c r="D390" s="1"/>
    </row>
    <row r="391" spans="4:4">
      <c r="D391" s="1"/>
    </row>
    <row r="392" spans="4:4">
      <c r="D392" s="1"/>
    </row>
    <row r="393" spans="4:4">
      <c r="D393" s="1"/>
    </row>
    <row r="394" spans="4:4">
      <c r="D394" s="1"/>
    </row>
    <row r="395" spans="4:4">
      <c r="D395" s="1"/>
    </row>
    <row r="396" spans="4:4">
      <c r="D396" s="1"/>
    </row>
    <row r="397" spans="4:4">
      <c r="D397" s="1"/>
    </row>
    <row r="398" spans="4:4">
      <c r="D398" s="1"/>
    </row>
    <row r="399" spans="4:4">
      <c r="D399" s="1"/>
    </row>
    <row r="400" spans="4:4">
      <c r="D400" s="1"/>
    </row>
    <row r="401" spans="4:4">
      <c r="D401" s="1"/>
    </row>
    <row r="402" spans="4:4">
      <c r="D402" s="1"/>
    </row>
    <row r="403" spans="4:4">
      <c r="D403" s="1"/>
    </row>
    <row r="404" spans="4:4">
      <c r="D404" s="1"/>
    </row>
    <row r="405" spans="4:4">
      <c r="D405" s="1"/>
    </row>
    <row r="406" spans="4:4">
      <c r="D406" s="1"/>
    </row>
    <row r="407" spans="4:4">
      <c r="D407" s="1"/>
    </row>
    <row r="408" spans="4:4">
      <c r="D408" s="1"/>
    </row>
    <row r="409" spans="4:4">
      <c r="D409" s="1"/>
    </row>
    <row r="410" spans="4:4">
      <c r="D410" s="1"/>
    </row>
    <row r="411" spans="4:4">
      <c r="D411" s="1"/>
    </row>
    <row r="412" spans="4:4">
      <c r="D412" s="1"/>
    </row>
    <row r="413" spans="4:4">
      <c r="D413" s="1"/>
    </row>
    <row r="414" spans="4:4">
      <c r="D414" s="1"/>
    </row>
    <row r="415" spans="4:4">
      <c r="D415" s="1"/>
    </row>
    <row r="416" spans="4:4">
      <c r="D416" s="1"/>
    </row>
    <row r="417" spans="4:4">
      <c r="D417" s="1"/>
    </row>
    <row r="418" spans="4:4">
      <c r="D418" s="1"/>
    </row>
    <row r="419" spans="4:4">
      <c r="D419" s="1"/>
    </row>
    <row r="420" spans="4:4">
      <c r="D420" s="1"/>
    </row>
    <row r="421" spans="4:4">
      <c r="D421" s="1"/>
    </row>
    <row r="422" spans="4:4">
      <c r="D422" s="1"/>
    </row>
    <row r="423" spans="4:4">
      <c r="D423" s="1"/>
    </row>
    <row r="424" spans="4:4">
      <c r="D424" s="1"/>
    </row>
    <row r="425" spans="4:4">
      <c r="D425" s="1"/>
    </row>
    <row r="426" spans="4:4">
      <c r="D426" s="1"/>
    </row>
    <row r="427" spans="4:4">
      <c r="D427" s="1"/>
    </row>
    <row r="428" spans="4:4">
      <c r="D428" s="1"/>
    </row>
    <row r="429" spans="4:4">
      <c r="D429" s="1"/>
    </row>
    <row r="430" spans="4:4">
      <c r="D430" s="1"/>
    </row>
    <row r="431" spans="4:4">
      <c r="D431" s="1"/>
    </row>
    <row r="432" spans="4:4">
      <c r="D432" s="1"/>
    </row>
    <row r="433" spans="4:4">
      <c r="D433" s="1"/>
    </row>
    <row r="434" spans="4:4">
      <c r="D434" s="1"/>
    </row>
    <row r="435" spans="4:4">
      <c r="D435" s="1"/>
    </row>
    <row r="436" spans="4:4">
      <c r="D436" s="1"/>
    </row>
    <row r="437" spans="4:4">
      <c r="D437" s="1"/>
    </row>
    <row r="438" spans="4:4">
      <c r="D438" s="1"/>
    </row>
    <row r="439" spans="4:4">
      <c r="D439" s="1"/>
    </row>
    <row r="440" spans="4:4">
      <c r="D440" s="1"/>
    </row>
    <row r="441" spans="4:4">
      <c r="D441" s="1"/>
    </row>
    <row r="442" spans="4:4">
      <c r="D442" s="1"/>
    </row>
    <row r="443" spans="4:4">
      <c r="D443" s="1"/>
    </row>
  </sheetData>
  <phoneticPr fontId="8" type="noConversion"/>
  <pageMargins left="0.7" right="0.7" top="0.75" bottom="0.75" header="0.3" footer="0.3"/>
  <pageSetup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14ABA1-AA6E-4627-ABE5-58C22727E4C8}">
  <sheetPr>
    <pageSetUpPr fitToPage="1"/>
  </sheetPr>
  <dimension ref="A1:N224"/>
  <sheetViews>
    <sheetView zoomScale="90" zoomScaleNormal="90" workbookViewId="0">
      <selection activeCell="N66" sqref="N66"/>
    </sheetView>
  </sheetViews>
  <sheetFormatPr baseColWidth="10" defaultColWidth="9.140625" defaultRowHeight="15"/>
  <cols>
    <col min="1" max="1" width="6.85546875" customWidth="1"/>
    <col min="2" max="2" width="13" customWidth="1"/>
    <col min="3" max="3" width="21.140625" customWidth="1"/>
    <col min="4" max="4" width="38.140625" bestFit="1" customWidth="1"/>
    <col min="5" max="5" width="34.7109375" bestFit="1" customWidth="1"/>
    <col min="6" max="12" width="27.28515625" bestFit="1" customWidth="1"/>
    <col min="13" max="13" width="16.28515625" customWidth="1"/>
    <col min="14" max="14" width="11.140625" bestFit="1" customWidth="1"/>
    <col min="15" max="15" width="10.42578125" bestFit="1" customWidth="1"/>
    <col min="16" max="16" width="9.28515625" bestFit="1" customWidth="1"/>
    <col min="17" max="19" width="11.28515625" bestFit="1" customWidth="1"/>
    <col min="20" max="20" width="12.28515625" bestFit="1" customWidth="1"/>
    <col min="21" max="21" width="18.85546875" bestFit="1" customWidth="1"/>
    <col min="22" max="22" width="17" bestFit="1" customWidth="1"/>
    <col min="23" max="23" width="20.5703125" bestFit="1" customWidth="1"/>
    <col min="24" max="28" width="19.5703125" bestFit="1" customWidth="1"/>
    <col min="29" max="29" width="30.7109375" bestFit="1" customWidth="1"/>
    <col min="30" max="30" width="24.7109375" bestFit="1" customWidth="1"/>
    <col min="31" max="31" width="16.85546875" bestFit="1" customWidth="1"/>
    <col min="32" max="32" width="15.85546875" bestFit="1" customWidth="1"/>
    <col min="33" max="33" width="33.140625" bestFit="1" customWidth="1"/>
    <col min="34" max="34" width="11.7109375" bestFit="1" customWidth="1"/>
    <col min="35" max="35" width="20.5703125" bestFit="1" customWidth="1"/>
    <col min="36" max="36" width="20.7109375" bestFit="1" customWidth="1"/>
    <col min="37" max="37" width="34.42578125" bestFit="1" customWidth="1"/>
    <col min="38" max="38" width="31.28515625" bestFit="1" customWidth="1"/>
    <col min="39" max="39" width="29.28515625" bestFit="1" customWidth="1"/>
    <col min="40" max="40" width="8.85546875" bestFit="1" customWidth="1"/>
    <col min="41" max="41" width="29.42578125" bestFit="1" customWidth="1"/>
    <col min="42" max="42" width="28.42578125" bestFit="1" customWidth="1"/>
    <col min="43" max="51" width="30.42578125" bestFit="1" customWidth="1"/>
    <col min="52" max="52" width="29.42578125" bestFit="1" customWidth="1"/>
    <col min="53" max="53" width="28.42578125" bestFit="1" customWidth="1"/>
    <col min="54" max="54" width="29.42578125" bestFit="1" customWidth="1"/>
    <col min="55" max="55" width="28.42578125" bestFit="1" customWidth="1"/>
    <col min="56" max="57" width="29.42578125" bestFit="1" customWidth="1"/>
    <col min="58" max="58" width="28.42578125" bestFit="1" customWidth="1"/>
    <col min="59" max="60" width="29.42578125" bestFit="1" customWidth="1"/>
    <col min="61" max="62" width="28.42578125" bestFit="1" customWidth="1"/>
    <col min="63" max="63" width="29.42578125" bestFit="1" customWidth="1"/>
    <col min="64" max="64" width="28.42578125" bestFit="1" customWidth="1"/>
    <col min="65" max="70" width="29.42578125" bestFit="1" customWidth="1"/>
    <col min="71" max="71" width="36.42578125" bestFit="1" customWidth="1"/>
    <col min="72" max="72" width="16.85546875" bestFit="1" customWidth="1"/>
    <col min="73" max="73" width="22.42578125" bestFit="1" customWidth="1"/>
    <col min="74" max="74" width="25.140625" bestFit="1" customWidth="1"/>
    <col min="75" max="86" width="40" bestFit="1" customWidth="1"/>
    <col min="87" max="87" width="34.42578125" bestFit="1" customWidth="1"/>
    <col min="88" max="96" width="40" bestFit="1" customWidth="1"/>
    <col min="97" max="97" width="37.5703125" bestFit="1" customWidth="1"/>
    <col min="98" max="98" width="39" bestFit="1" customWidth="1"/>
    <col min="99" max="99" width="14.7109375" bestFit="1" customWidth="1"/>
    <col min="100" max="100" width="27.42578125" bestFit="1" customWidth="1"/>
    <col min="101" max="101" width="16.85546875" bestFit="1" customWidth="1"/>
    <col min="102" max="103" width="31.140625" bestFit="1" customWidth="1"/>
    <col min="104" max="104" width="13.85546875" bestFit="1" customWidth="1"/>
    <col min="105" max="105" width="23.140625" bestFit="1" customWidth="1"/>
    <col min="106" max="106" width="42.85546875" bestFit="1" customWidth="1"/>
    <col min="107" max="107" width="13.7109375" bestFit="1" customWidth="1"/>
    <col min="108" max="108" width="27" bestFit="1" customWidth="1"/>
    <col min="109" max="109" width="11.28515625" bestFit="1" customWidth="1"/>
    <col min="110" max="110" width="12.28515625" bestFit="1" customWidth="1"/>
    <col min="111" max="111" width="34.42578125" bestFit="1" customWidth="1"/>
    <col min="112" max="120" width="40" bestFit="1" customWidth="1"/>
    <col min="121" max="121" width="37.5703125" bestFit="1" customWidth="1"/>
    <col min="122" max="122" width="39" bestFit="1" customWidth="1"/>
    <col min="123" max="123" width="12.42578125" bestFit="1" customWidth="1"/>
    <col min="124" max="124" width="12.28515625" bestFit="1" customWidth="1"/>
  </cols>
  <sheetData>
    <row r="1" spans="1:13">
      <c r="A1" s="4" t="s">
        <v>1048</v>
      </c>
    </row>
    <row r="2" spans="1:13">
      <c r="A2" s="4" t="s">
        <v>1049</v>
      </c>
    </row>
    <row r="4" spans="1:13">
      <c r="A4" s="123" t="s">
        <v>1042</v>
      </c>
      <c r="F4" s="123" t="s">
        <v>105</v>
      </c>
      <c r="G4" s="123" t="s">
        <v>106</v>
      </c>
      <c r="H4" s="123" t="s">
        <v>68</v>
      </c>
    </row>
    <row r="5" spans="1:13">
      <c r="F5" t="s">
        <v>98</v>
      </c>
      <c r="G5" t="s">
        <v>99</v>
      </c>
      <c r="H5" t="s">
        <v>100</v>
      </c>
      <c r="I5" t="s">
        <v>101</v>
      </c>
      <c r="J5" t="s">
        <v>102</v>
      </c>
      <c r="K5" t="s">
        <v>103</v>
      </c>
      <c r="L5" t="s">
        <v>1059</v>
      </c>
      <c r="M5" t="s">
        <v>97</v>
      </c>
    </row>
    <row r="7" spans="1:13">
      <c r="A7" s="123" t="s">
        <v>707</v>
      </c>
      <c r="B7" s="123" t="s">
        <v>708</v>
      </c>
      <c r="C7" s="123" t="s">
        <v>709</v>
      </c>
      <c r="D7" s="123" t="s">
        <v>1</v>
      </c>
      <c r="E7" s="123" t="s">
        <v>710</v>
      </c>
    </row>
    <row r="8" spans="1:13">
      <c r="A8">
        <v>32</v>
      </c>
      <c r="B8" t="s">
        <v>683</v>
      </c>
      <c r="C8" t="s">
        <v>127</v>
      </c>
      <c r="D8" t="s">
        <v>128</v>
      </c>
      <c r="E8" t="s">
        <v>1006</v>
      </c>
      <c r="F8" s="124">
        <v>33851.03</v>
      </c>
      <c r="G8" s="124"/>
      <c r="H8" s="124"/>
      <c r="I8" s="124"/>
      <c r="J8" s="124"/>
      <c r="K8" s="124"/>
      <c r="L8" s="124"/>
      <c r="M8" s="124">
        <v>33851.03</v>
      </c>
    </row>
    <row r="9" spans="1:13">
      <c r="E9" t="s">
        <v>881</v>
      </c>
      <c r="F9" s="124"/>
      <c r="G9" s="124">
        <v>33851.03</v>
      </c>
      <c r="H9" s="124"/>
      <c r="I9" s="124"/>
      <c r="J9" s="124"/>
      <c r="K9" s="124"/>
      <c r="L9" s="124"/>
      <c r="M9" s="124">
        <v>33851.03</v>
      </c>
    </row>
    <row r="10" spans="1:13">
      <c r="E10" t="s">
        <v>840</v>
      </c>
      <c r="F10" s="124"/>
      <c r="G10" s="124"/>
      <c r="H10" s="124">
        <v>33851.03</v>
      </c>
      <c r="I10" s="124"/>
      <c r="J10" s="124"/>
      <c r="K10" s="124"/>
      <c r="L10" s="124"/>
      <c r="M10" s="124">
        <v>33851.03</v>
      </c>
    </row>
    <row r="11" spans="1:13">
      <c r="E11" t="s">
        <v>805</v>
      </c>
      <c r="F11" s="124"/>
      <c r="G11" s="124"/>
      <c r="H11" s="124"/>
      <c r="I11" s="124">
        <v>33851.03</v>
      </c>
      <c r="J11" s="124"/>
      <c r="K11" s="124"/>
      <c r="L11" s="124"/>
      <c r="M11" s="124">
        <v>33851.03</v>
      </c>
    </row>
    <row r="12" spans="1:13">
      <c r="E12" t="s">
        <v>712</v>
      </c>
      <c r="F12" s="124"/>
      <c r="G12" s="124"/>
      <c r="H12" s="124"/>
      <c r="I12" s="124"/>
      <c r="J12" s="124">
        <v>33851.03</v>
      </c>
      <c r="K12" s="124"/>
      <c r="L12" s="124"/>
      <c r="M12" s="124">
        <v>33851.03</v>
      </c>
    </row>
    <row r="13" spans="1:13">
      <c r="E13" t="s">
        <v>129</v>
      </c>
      <c r="F13" s="124"/>
      <c r="G13" s="124"/>
      <c r="H13" s="124"/>
      <c r="I13" s="124"/>
      <c r="J13" s="124"/>
      <c r="K13" s="124">
        <v>33851.03</v>
      </c>
      <c r="L13" s="124"/>
      <c r="M13" s="124">
        <v>33851.03</v>
      </c>
    </row>
    <row r="14" spans="1:13">
      <c r="E14" t="s">
        <v>1061</v>
      </c>
      <c r="F14" s="124"/>
      <c r="G14" s="124"/>
      <c r="H14" s="124"/>
      <c r="I14" s="124"/>
      <c r="J14" s="124"/>
      <c r="K14" s="124"/>
      <c r="L14" s="124">
        <v>33851.03</v>
      </c>
      <c r="M14" s="124">
        <v>33851.03</v>
      </c>
    </row>
    <row r="15" spans="1:13">
      <c r="A15">
        <v>118</v>
      </c>
      <c r="B15" t="s">
        <v>196</v>
      </c>
      <c r="C15" t="s">
        <v>127</v>
      </c>
      <c r="D15" t="s">
        <v>128</v>
      </c>
      <c r="E15" t="s">
        <v>1006</v>
      </c>
      <c r="F15" s="124">
        <v>29091.35</v>
      </c>
      <c r="G15" s="124"/>
      <c r="H15" s="124"/>
      <c r="I15" s="124"/>
      <c r="J15" s="124"/>
      <c r="K15" s="124"/>
      <c r="L15" s="124"/>
      <c r="M15" s="124">
        <v>29091.35</v>
      </c>
    </row>
    <row r="16" spans="1:13">
      <c r="E16" t="s">
        <v>881</v>
      </c>
      <c r="F16" s="124"/>
      <c r="G16" s="124">
        <v>29091.35</v>
      </c>
      <c r="H16" s="124"/>
      <c r="I16" s="124"/>
      <c r="J16" s="124"/>
      <c r="K16" s="124"/>
      <c r="L16" s="124"/>
      <c r="M16" s="124">
        <v>29091.35</v>
      </c>
    </row>
    <row r="17" spans="1:13">
      <c r="E17" t="s">
        <v>840</v>
      </c>
      <c r="F17" s="124"/>
      <c r="G17" s="124"/>
      <c r="H17" s="124">
        <v>29091.35</v>
      </c>
      <c r="I17" s="124"/>
      <c r="J17" s="124"/>
      <c r="K17" s="124"/>
      <c r="L17" s="124"/>
      <c r="M17" s="124">
        <v>29091.35</v>
      </c>
    </row>
    <row r="18" spans="1:13">
      <c r="E18" t="s">
        <v>805</v>
      </c>
      <c r="F18" s="124"/>
      <c r="G18" s="124"/>
      <c r="H18" s="124"/>
      <c r="I18" s="124">
        <v>29091.35</v>
      </c>
      <c r="J18" s="124"/>
      <c r="K18" s="124"/>
      <c r="L18" s="124"/>
      <c r="M18" s="124">
        <v>29091.35</v>
      </c>
    </row>
    <row r="19" spans="1:13">
      <c r="E19" t="s">
        <v>712</v>
      </c>
      <c r="F19" s="124"/>
      <c r="G19" s="124"/>
      <c r="H19" s="124"/>
      <c r="I19" s="124"/>
      <c r="J19" s="124">
        <v>29091.35</v>
      </c>
      <c r="K19" s="124"/>
      <c r="L19" s="124"/>
      <c r="M19" s="124">
        <v>29091.35</v>
      </c>
    </row>
    <row r="20" spans="1:13">
      <c r="E20" t="s">
        <v>129</v>
      </c>
      <c r="F20" s="124"/>
      <c r="G20" s="124"/>
      <c r="H20" s="124"/>
      <c r="I20" s="124"/>
      <c r="J20" s="124"/>
      <c r="K20" s="124">
        <v>29091.35</v>
      </c>
      <c r="L20" s="124"/>
      <c r="M20" s="124">
        <v>29091.35</v>
      </c>
    </row>
    <row r="21" spans="1:13">
      <c r="E21" t="s">
        <v>1061</v>
      </c>
      <c r="F21" s="124"/>
      <c r="G21" s="124"/>
      <c r="H21" s="124"/>
      <c r="I21" s="124"/>
      <c r="J21" s="124"/>
      <c r="K21" s="124"/>
      <c r="L21" s="124">
        <v>29091.35</v>
      </c>
      <c r="M21" s="124">
        <v>29091.35</v>
      </c>
    </row>
    <row r="22" spans="1:13">
      <c r="A22">
        <v>121</v>
      </c>
      <c r="B22" t="s">
        <v>201</v>
      </c>
      <c r="C22" t="s">
        <v>202</v>
      </c>
      <c r="D22" t="s">
        <v>128</v>
      </c>
      <c r="E22" t="s">
        <v>1008</v>
      </c>
      <c r="F22" s="124">
        <v>15007.35</v>
      </c>
      <c r="G22" s="124"/>
      <c r="H22" s="124"/>
      <c r="I22" s="124"/>
      <c r="J22" s="124"/>
      <c r="K22" s="124"/>
      <c r="L22" s="124"/>
      <c r="M22" s="124">
        <v>15007.35</v>
      </c>
    </row>
    <row r="23" spans="1:13">
      <c r="E23" t="s">
        <v>902</v>
      </c>
      <c r="F23" s="124"/>
      <c r="G23" s="124">
        <v>15007.35</v>
      </c>
      <c r="H23" s="124"/>
      <c r="I23" s="124"/>
      <c r="J23" s="124"/>
      <c r="K23" s="124"/>
      <c r="L23" s="124"/>
      <c r="M23" s="124">
        <v>15007.35</v>
      </c>
    </row>
    <row r="24" spans="1:13">
      <c r="E24" t="s">
        <v>846</v>
      </c>
      <c r="F24" s="124"/>
      <c r="G24" s="124"/>
      <c r="H24" s="124">
        <v>15007.35</v>
      </c>
      <c r="I24" s="124"/>
      <c r="J24" s="124"/>
      <c r="K24" s="124"/>
      <c r="L24" s="124"/>
      <c r="M24" s="124">
        <v>15007.35</v>
      </c>
    </row>
    <row r="25" spans="1:13">
      <c r="E25" t="s">
        <v>809</v>
      </c>
      <c r="F25" s="124"/>
      <c r="G25" s="124"/>
      <c r="H25" s="124"/>
      <c r="I25" s="124">
        <v>15007.35</v>
      </c>
      <c r="J25" s="124"/>
      <c r="K25" s="124"/>
      <c r="L25" s="124"/>
      <c r="M25" s="124">
        <v>15007.35</v>
      </c>
    </row>
    <row r="26" spans="1:13">
      <c r="E26" t="s">
        <v>726</v>
      </c>
      <c r="F26" s="124"/>
      <c r="G26" s="124"/>
      <c r="H26" s="124"/>
      <c r="I26" s="124"/>
      <c r="J26" s="124">
        <v>15007.35</v>
      </c>
      <c r="K26" s="124"/>
      <c r="L26" s="124"/>
      <c r="M26" s="124">
        <v>15007.35</v>
      </c>
    </row>
    <row r="27" spans="1:13">
      <c r="E27" t="s">
        <v>204</v>
      </c>
      <c r="F27" s="124"/>
      <c r="G27" s="124"/>
      <c r="H27" s="124"/>
      <c r="I27" s="124"/>
      <c r="J27" s="124"/>
      <c r="K27" s="124">
        <v>15007.35</v>
      </c>
      <c r="L27" s="124"/>
      <c r="M27" s="124">
        <v>15007.35</v>
      </c>
    </row>
    <row r="28" spans="1:13">
      <c r="E28" t="s">
        <v>1063</v>
      </c>
      <c r="F28" s="124"/>
      <c r="G28" s="124"/>
      <c r="H28" s="124"/>
      <c r="I28" s="124"/>
      <c r="J28" s="124"/>
      <c r="K28" s="124"/>
      <c r="L28" s="124">
        <v>15007.35</v>
      </c>
      <c r="M28" s="124">
        <v>15007.35</v>
      </c>
    </row>
    <row r="29" spans="1:13">
      <c r="A29">
        <v>166</v>
      </c>
      <c r="B29" t="s">
        <v>250</v>
      </c>
      <c r="C29" t="s">
        <v>127</v>
      </c>
      <c r="D29" t="s">
        <v>128</v>
      </c>
      <c r="E29" t="s">
        <v>1006</v>
      </c>
      <c r="F29" s="124">
        <v>26792.99</v>
      </c>
      <c r="G29" s="124"/>
      <c r="H29" s="124"/>
      <c r="I29" s="124"/>
      <c r="J29" s="124"/>
      <c r="K29" s="124"/>
      <c r="L29" s="124"/>
      <c r="M29" s="124">
        <v>26792.99</v>
      </c>
    </row>
    <row r="30" spans="1:13">
      <c r="E30" t="s">
        <v>881</v>
      </c>
      <c r="F30" s="124"/>
      <c r="G30" s="124">
        <v>26792.99</v>
      </c>
      <c r="H30" s="124"/>
      <c r="I30" s="124"/>
      <c r="J30" s="124"/>
      <c r="K30" s="124"/>
      <c r="L30" s="124"/>
      <c r="M30" s="124">
        <v>26792.99</v>
      </c>
    </row>
    <row r="31" spans="1:13">
      <c r="E31" t="s">
        <v>840</v>
      </c>
      <c r="F31" s="124"/>
      <c r="G31" s="124"/>
      <c r="H31" s="124">
        <v>26792.99</v>
      </c>
      <c r="I31" s="124"/>
      <c r="J31" s="124"/>
      <c r="K31" s="124"/>
      <c r="L31" s="124"/>
      <c r="M31" s="124">
        <v>26792.99</v>
      </c>
    </row>
    <row r="32" spans="1:13">
      <c r="E32" t="s">
        <v>805</v>
      </c>
      <c r="F32" s="124"/>
      <c r="G32" s="124"/>
      <c r="H32" s="124"/>
      <c r="I32" s="124">
        <v>26792.99</v>
      </c>
      <c r="J32" s="124"/>
      <c r="K32" s="124"/>
      <c r="L32" s="124"/>
      <c r="M32" s="124">
        <v>26792.99</v>
      </c>
    </row>
    <row r="33" spans="1:13">
      <c r="E33" t="s">
        <v>712</v>
      </c>
      <c r="F33" s="124"/>
      <c r="G33" s="124"/>
      <c r="H33" s="124"/>
      <c r="I33" s="124"/>
      <c r="J33" s="124">
        <v>26792.99</v>
      </c>
      <c r="K33" s="124"/>
      <c r="L33" s="124"/>
      <c r="M33" s="124">
        <v>26792.99</v>
      </c>
    </row>
    <row r="34" spans="1:13">
      <c r="E34" t="s">
        <v>129</v>
      </c>
      <c r="F34" s="124"/>
      <c r="G34" s="124"/>
      <c r="H34" s="124"/>
      <c r="I34" s="124"/>
      <c r="J34" s="124"/>
      <c r="K34" s="124">
        <v>26792.99</v>
      </c>
      <c r="L34" s="124"/>
      <c r="M34" s="124">
        <v>26792.99</v>
      </c>
    </row>
    <row r="35" spans="1:13">
      <c r="E35" t="s">
        <v>1061</v>
      </c>
      <c r="F35" s="124"/>
      <c r="G35" s="124"/>
      <c r="H35" s="124"/>
      <c r="I35" s="124"/>
      <c r="J35" s="124"/>
      <c r="K35" s="124"/>
      <c r="L35" s="124">
        <v>26792.99</v>
      </c>
      <c r="M35" s="124">
        <v>26792.99</v>
      </c>
    </row>
    <row r="36" spans="1:13">
      <c r="A36">
        <v>190</v>
      </c>
      <c r="B36" t="s">
        <v>269</v>
      </c>
      <c r="C36" t="s">
        <v>270</v>
      </c>
      <c r="D36" t="s">
        <v>128</v>
      </c>
      <c r="E36" t="s">
        <v>271</v>
      </c>
      <c r="F36" s="124"/>
      <c r="G36" s="124"/>
      <c r="H36" s="124"/>
      <c r="I36" s="124"/>
      <c r="J36" s="124"/>
      <c r="K36" s="124">
        <v>554627.65</v>
      </c>
      <c r="L36" s="124"/>
      <c r="M36" s="124">
        <v>554627.65</v>
      </c>
    </row>
    <row r="37" spans="1:13">
      <c r="E37" t="s">
        <v>1012</v>
      </c>
      <c r="F37" s="124">
        <v>-737961</v>
      </c>
      <c r="G37" s="124"/>
      <c r="H37" s="124"/>
      <c r="I37" s="124"/>
      <c r="J37" s="124"/>
      <c r="K37" s="124"/>
      <c r="L37" s="124"/>
      <c r="M37" s="124">
        <v>-737961</v>
      </c>
    </row>
    <row r="38" spans="1:13">
      <c r="E38" t="s">
        <v>1013</v>
      </c>
      <c r="F38" s="124">
        <v>36666.67</v>
      </c>
      <c r="G38" s="124"/>
      <c r="H38" s="124"/>
      <c r="I38" s="124"/>
      <c r="J38" s="124"/>
      <c r="K38" s="124"/>
      <c r="L38" s="124"/>
      <c r="M38" s="124">
        <v>36666.67</v>
      </c>
    </row>
    <row r="39" spans="1:13">
      <c r="E39" t="s">
        <v>914</v>
      </c>
      <c r="F39" s="124"/>
      <c r="G39" s="124">
        <v>36666.67</v>
      </c>
      <c r="H39" s="124"/>
      <c r="I39" s="124"/>
      <c r="J39" s="124"/>
      <c r="K39" s="124"/>
      <c r="L39" s="124"/>
      <c r="M39" s="124">
        <v>36666.67</v>
      </c>
    </row>
    <row r="40" spans="1:13">
      <c r="E40" t="s">
        <v>853</v>
      </c>
      <c r="F40" s="124"/>
      <c r="G40" s="124"/>
      <c r="H40" s="124">
        <v>36666.67</v>
      </c>
      <c r="I40" s="124"/>
      <c r="J40" s="124"/>
      <c r="K40" s="124"/>
      <c r="L40" s="124"/>
      <c r="M40" s="124">
        <v>36666.67</v>
      </c>
    </row>
    <row r="41" spans="1:13">
      <c r="E41" t="s">
        <v>815</v>
      </c>
      <c r="F41" s="124"/>
      <c r="G41" s="124"/>
      <c r="H41" s="124"/>
      <c r="I41" s="124">
        <v>36666.67</v>
      </c>
      <c r="J41" s="124"/>
      <c r="K41" s="124"/>
      <c r="L41" s="124"/>
      <c r="M41" s="124">
        <v>36666.67</v>
      </c>
    </row>
    <row r="42" spans="1:13">
      <c r="E42" t="s">
        <v>739</v>
      </c>
      <c r="F42" s="124"/>
      <c r="G42" s="124"/>
      <c r="H42" s="124"/>
      <c r="I42" s="124"/>
      <c r="J42" s="124">
        <v>36666.67</v>
      </c>
      <c r="K42" s="124"/>
      <c r="L42" s="124"/>
      <c r="M42" s="124">
        <v>36666.67</v>
      </c>
    </row>
    <row r="43" spans="1:13">
      <c r="A43">
        <v>209</v>
      </c>
      <c r="B43" t="s">
        <v>289</v>
      </c>
      <c r="C43" t="s">
        <v>290</v>
      </c>
      <c r="D43" t="s">
        <v>128</v>
      </c>
      <c r="E43" t="s">
        <v>271</v>
      </c>
      <c r="F43" s="124"/>
      <c r="G43" s="124"/>
      <c r="H43" s="124"/>
      <c r="I43" s="124"/>
      <c r="J43" s="124"/>
      <c r="K43" s="124">
        <v>789741</v>
      </c>
      <c r="L43" s="124"/>
      <c r="M43" s="124">
        <v>789741</v>
      </c>
    </row>
    <row r="44" spans="1:13">
      <c r="E44" t="s">
        <v>1016</v>
      </c>
      <c r="F44" s="124">
        <v>-916581</v>
      </c>
      <c r="G44" s="124"/>
      <c r="H44" s="124"/>
      <c r="I44" s="124"/>
      <c r="J44" s="124"/>
      <c r="K44" s="124"/>
      <c r="L44" s="124"/>
      <c r="M44" s="124">
        <v>-916581</v>
      </c>
    </row>
    <row r="45" spans="1:13">
      <c r="E45" t="s">
        <v>1017</v>
      </c>
      <c r="F45" s="124">
        <v>25368</v>
      </c>
      <c r="G45" s="124"/>
      <c r="H45" s="124"/>
      <c r="I45" s="124"/>
      <c r="J45" s="124"/>
      <c r="K45" s="124"/>
      <c r="L45" s="124"/>
      <c r="M45" s="124">
        <v>25368</v>
      </c>
    </row>
    <row r="46" spans="1:13">
      <c r="E46" t="s">
        <v>916</v>
      </c>
      <c r="F46" s="124"/>
      <c r="G46" s="124">
        <v>25368</v>
      </c>
      <c r="H46" s="124"/>
      <c r="I46" s="124"/>
      <c r="J46" s="124"/>
      <c r="K46" s="124"/>
      <c r="L46" s="124"/>
      <c r="M46" s="124">
        <v>25368</v>
      </c>
    </row>
    <row r="47" spans="1:13">
      <c r="E47" t="s">
        <v>854</v>
      </c>
      <c r="F47" s="124"/>
      <c r="G47" s="124"/>
      <c r="H47" s="124">
        <v>25368</v>
      </c>
      <c r="I47" s="124"/>
      <c r="J47" s="124"/>
      <c r="K47" s="124"/>
      <c r="L47" s="124"/>
      <c r="M47" s="124">
        <v>25368</v>
      </c>
    </row>
    <row r="48" spans="1:13">
      <c r="E48" t="s">
        <v>818</v>
      </c>
      <c r="F48" s="124"/>
      <c r="G48" s="124"/>
      <c r="H48" s="124"/>
      <c r="I48" s="124">
        <v>25368</v>
      </c>
      <c r="J48" s="124"/>
      <c r="K48" s="124"/>
      <c r="L48" s="124"/>
      <c r="M48" s="124">
        <v>25368</v>
      </c>
    </row>
    <row r="49" spans="1:13">
      <c r="E49" t="s">
        <v>742</v>
      </c>
      <c r="F49" s="124"/>
      <c r="G49" s="124"/>
      <c r="H49" s="124"/>
      <c r="I49" s="124"/>
      <c r="J49" s="124">
        <v>25368</v>
      </c>
      <c r="K49" s="124"/>
      <c r="L49" s="124"/>
      <c r="M49" s="124">
        <v>25368</v>
      </c>
    </row>
    <row r="50" spans="1:13">
      <c r="A50">
        <v>225</v>
      </c>
      <c r="B50" t="s">
        <v>921</v>
      </c>
      <c r="C50" t="s">
        <v>922</v>
      </c>
      <c r="D50" t="s">
        <v>128</v>
      </c>
      <c r="E50" t="s">
        <v>1018</v>
      </c>
      <c r="F50" s="124">
        <v>44241.48</v>
      </c>
      <c r="G50" s="124"/>
      <c r="H50" s="124"/>
      <c r="I50" s="124"/>
      <c r="J50" s="124"/>
      <c r="K50" s="124"/>
      <c r="L50" s="124"/>
      <c r="M50" s="124">
        <v>44241.48</v>
      </c>
    </row>
    <row r="51" spans="1:13">
      <c r="A51">
        <v>231</v>
      </c>
      <c r="B51" t="s">
        <v>923</v>
      </c>
      <c r="C51" t="s">
        <v>924</v>
      </c>
      <c r="D51" t="s">
        <v>128</v>
      </c>
      <c r="E51" t="s">
        <v>1064</v>
      </c>
      <c r="F51" s="124"/>
      <c r="G51" s="124"/>
      <c r="H51" s="124"/>
      <c r="I51" s="124"/>
      <c r="J51" s="124"/>
      <c r="K51" s="124"/>
      <c r="L51" s="124">
        <v>-1083054.69</v>
      </c>
      <c r="M51" s="124">
        <v>-1083054.69</v>
      </c>
    </row>
    <row r="52" spans="1:13">
      <c r="E52" t="s">
        <v>1065</v>
      </c>
      <c r="F52" s="124"/>
      <c r="G52" s="124"/>
      <c r="H52" s="124"/>
      <c r="I52" s="124"/>
      <c r="J52" s="124"/>
      <c r="K52" s="124"/>
      <c r="L52" s="124">
        <v>45127.28</v>
      </c>
      <c r="M52" s="124">
        <v>45127.28</v>
      </c>
    </row>
    <row r="53" spans="1:13">
      <c r="A53">
        <v>236</v>
      </c>
      <c r="B53" t="s">
        <v>319</v>
      </c>
      <c r="C53" t="s">
        <v>202</v>
      </c>
      <c r="D53" t="s">
        <v>128</v>
      </c>
      <c r="E53" t="s">
        <v>1008</v>
      </c>
      <c r="F53" s="124">
        <v>9082.19</v>
      </c>
      <c r="G53" s="124"/>
      <c r="H53" s="124"/>
      <c r="I53" s="124"/>
      <c r="J53" s="124"/>
      <c r="K53" s="124"/>
      <c r="L53" s="124"/>
      <c r="M53" s="124">
        <v>9082.19</v>
      </c>
    </row>
    <row r="54" spans="1:13">
      <c r="E54" t="s">
        <v>902</v>
      </c>
      <c r="F54" s="124"/>
      <c r="G54" s="124">
        <v>9082.19</v>
      </c>
      <c r="H54" s="124"/>
      <c r="I54" s="124"/>
      <c r="J54" s="124"/>
      <c r="K54" s="124"/>
      <c r="L54" s="124"/>
      <c r="M54" s="124">
        <v>9082.19</v>
      </c>
    </row>
    <row r="55" spans="1:13">
      <c r="E55" t="s">
        <v>846</v>
      </c>
      <c r="F55" s="124"/>
      <c r="G55" s="124"/>
      <c r="H55" s="124">
        <v>9082.19</v>
      </c>
      <c r="I55" s="124"/>
      <c r="J55" s="124"/>
      <c r="K55" s="124"/>
      <c r="L55" s="124"/>
      <c r="M55" s="124">
        <v>9082.19</v>
      </c>
    </row>
    <row r="56" spans="1:13">
      <c r="E56" t="s">
        <v>809</v>
      </c>
      <c r="F56" s="124"/>
      <c r="G56" s="124"/>
      <c r="H56" s="124"/>
      <c r="I56" s="124">
        <v>9082.19</v>
      </c>
      <c r="J56" s="124"/>
      <c r="K56" s="124"/>
      <c r="L56" s="124"/>
      <c r="M56" s="124">
        <v>9082.19</v>
      </c>
    </row>
    <row r="57" spans="1:13">
      <c r="E57" t="s">
        <v>726</v>
      </c>
      <c r="F57" s="124"/>
      <c r="G57" s="124"/>
      <c r="H57" s="124"/>
      <c r="I57" s="124"/>
      <c r="J57" s="124">
        <v>9082.19</v>
      </c>
      <c r="K57" s="124"/>
      <c r="L57" s="124"/>
      <c r="M57" s="124">
        <v>9082.19</v>
      </c>
    </row>
    <row r="58" spans="1:13">
      <c r="C58" t="s">
        <v>320</v>
      </c>
      <c r="D58" t="s">
        <v>128</v>
      </c>
      <c r="E58" t="s">
        <v>204</v>
      </c>
      <c r="F58" s="124"/>
      <c r="G58" s="124"/>
      <c r="H58" s="124"/>
      <c r="I58" s="124"/>
      <c r="J58" s="124"/>
      <c r="K58" s="124">
        <v>9082.19</v>
      </c>
      <c r="L58" s="124"/>
      <c r="M58" s="124">
        <v>9082.19</v>
      </c>
    </row>
    <row r="59" spans="1:13">
      <c r="E59" t="s">
        <v>1063</v>
      </c>
      <c r="F59" s="124"/>
      <c r="G59" s="124"/>
      <c r="H59" s="124"/>
      <c r="I59" s="124"/>
      <c r="J59" s="124"/>
      <c r="K59" s="124"/>
      <c r="L59" s="124">
        <v>9082.19</v>
      </c>
      <c r="M59" s="124">
        <v>9082.19</v>
      </c>
    </row>
    <row r="60" spans="1:13">
      <c r="A60">
        <v>332</v>
      </c>
      <c r="B60" t="s">
        <v>440</v>
      </c>
      <c r="C60" t="s">
        <v>127</v>
      </c>
      <c r="D60" t="s">
        <v>128</v>
      </c>
      <c r="E60" t="s">
        <v>1006</v>
      </c>
      <c r="F60" s="124">
        <v>24920.240000000002</v>
      </c>
      <c r="G60" s="124"/>
      <c r="H60" s="124"/>
      <c r="I60" s="124"/>
      <c r="J60" s="124"/>
      <c r="K60" s="124"/>
      <c r="L60" s="124"/>
      <c r="M60" s="124">
        <v>24920.240000000002</v>
      </c>
    </row>
    <row r="61" spans="1:13">
      <c r="E61" t="s">
        <v>881</v>
      </c>
      <c r="F61" s="124"/>
      <c r="G61" s="124">
        <v>24920.240000000002</v>
      </c>
      <c r="H61" s="124"/>
      <c r="I61" s="124"/>
      <c r="J61" s="124"/>
      <c r="K61" s="124"/>
      <c r="L61" s="124"/>
      <c r="M61" s="124">
        <v>24920.240000000002</v>
      </c>
    </row>
    <row r="62" spans="1:13">
      <c r="E62" t="s">
        <v>840</v>
      </c>
      <c r="F62" s="124"/>
      <c r="G62" s="124"/>
      <c r="H62" s="124">
        <v>24920.240000000002</v>
      </c>
      <c r="I62" s="124"/>
      <c r="J62" s="124"/>
      <c r="K62" s="124"/>
      <c r="L62" s="124"/>
      <c r="M62" s="124">
        <v>24920.240000000002</v>
      </c>
    </row>
    <row r="63" spans="1:13">
      <c r="E63" t="s">
        <v>805</v>
      </c>
      <c r="F63" s="124"/>
      <c r="G63" s="124"/>
      <c r="H63" s="124"/>
      <c r="I63" s="124">
        <v>24920.240000000002</v>
      </c>
      <c r="J63" s="124"/>
      <c r="K63" s="124"/>
      <c r="L63" s="124"/>
      <c r="M63" s="124">
        <v>24920.240000000002</v>
      </c>
    </row>
    <row r="64" spans="1:13">
      <c r="E64" t="s">
        <v>712</v>
      </c>
      <c r="F64" s="124"/>
      <c r="G64" s="124"/>
      <c r="H64" s="124"/>
      <c r="I64" s="124"/>
      <c r="J64" s="124">
        <v>24920.240000000002</v>
      </c>
      <c r="K64" s="124"/>
      <c r="L64" s="124"/>
      <c r="M64" s="124">
        <v>24920.240000000002</v>
      </c>
    </row>
    <row r="65" spans="1:14">
      <c r="E65" t="s">
        <v>129</v>
      </c>
      <c r="F65" s="124"/>
      <c r="G65" s="124"/>
      <c r="H65" s="124"/>
      <c r="I65" s="124"/>
      <c r="J65" s="124"/>
      <c r="K65" s="124">
        <v>24920.240000000002</v>
      </c>
      <c r="L65" s="124"/>
      <c r="M65" s="124">
        <v>24920.240000000002</v>
      </c>
      <c r="N65" s="127"/>
    </row>
    <row r="66" spans="1:14">
      <c r="E66" t="s">
        <v>1061</v>
      </c>
      <c r="F66" s="124"/>
      <c r="G66" s="124"/>
      <c r="H66" s="124"/>
      <c r="I66" s="124"/>
      <c r="J66" s="124"/>
      <c r="K66" s="124"/>
      <c r="L66" s="124">
        <v>24920.240000000002</v>
      </c>
      <c r="M66" s="124">
        <v>24920.240000000002</v>
      </c>
    </row>
    <row r="67" spans="1:14">
      <c r="A67">
        <v>456</v>
      </c>
      <c r="B67" t="s">
        <v>556</v>
      </c>
      <c r="C67" t="s">
        <v>127</v>
      </c>
      <c r="D67" t="s">
        <v>128</v>
      </c>
      <c r="E67" t="s">
        <v>1006</v>
      </c>
      <c r="F67" s="124">
        <v>25624.880000000001</v>
      </c>
      <c r="G67" s="124"/>
      <c r="H67" s="124"/>
      <c r="I67" s="124"/>
      <c r="J67" s="124"/>
      <c r="K67" s="124"/>
      <c r="L67" s="124"/>
      <c r="M67" s="124">
        <v>25624.880000000001</v>
      </c>
    </row>
    <row r="68" spans="1:14">
      <c r="E68" t="s">
        <v>881</v>
      </c>
      <c r="F68" s="124"/>
      <c r="G68" s="124">
        <v>25624.880000000001</v>
      </c>
      <c r="H68" s="124"/>
      <c r="I68" s="124"/>
      <c r="J68" s="124"/>
      <c r="K68" s="124"/>
      <c r="L68" s="124"/>
      <c r="M68" s="124">
        <v>25624.880000000001</v>
      </c>
    </row>
    <row r="69" spans="1:14">
      <c r="E69" t="s">
        <v>840</v>
      </c>
      <c r="F69" s="124"/>
      <c r="G69" s="124"/>
      <c r="H69" s="124">
        <v>25624.880000000001</v>
      </c>
      <c r="I69" s="124"/>
      <c r="J69" s="124"/>
      <c r="K69" s="124"/>
      <c r="L69" s="124"/>
      <c r="M69" s="124">
        <v>25624.880000000001</v>
      </c>
    </row>
    <row r="70" spans="1:14">
      <c r="E70" t="s">
        <v>805</v>
      </c>
      <c r="F70" s="124"/>
      <c r="G70" s="124"/>
      <c r="H70" s="124"/>
      <c r="I70" s="124">
        <v>25624.880000000001</v>
      </c>
      <c r="J70" s="124"/>
      <c r="K70" s="124"/>
      <c r="L70" s="124"/>
      <c r="M70" s="124">
        <v>25624.880000000001</v>
      </c>
    </row>
    <row r="71" spans="1:14">
      <c r="E71" t="s">
        <v>712</v>
      </c>
      <c r="F71" s="124"/>
      <c r="G71" s="124"/>
      <c r="H71" s="124"/>
      <c r="I71" s="124"/>
      <c r="J71" s="124">
        <v>25624.880000000001</v>
      </c>
      <c r="K71" s="124"/>
      <c r="L71" s="124"/>
      <c r="M71" s="124">
        <v>25624.880000000001</v>
      </c>
    </row>
    <row r="72" spans="1:14">
      <c r="E72" t="s">
        <v>129</v>
      </c>
      <c r="F72" s="124"/>
      <c r="G72" s="124"/>
      <c r="H72" s="124"/>
      <c r="I72" s="124"/>
      <c r="J72" s="124"/>
      <c r="K72" s="124">
        <v>25624.880000000001</v>
      </c>
      <c r="L72" s="124"/>
      <c r="M72" s="124">
        <v>25624.880000000001</v>
      </c>
    </row>
    <row r="73" spans="1:14">
      <c r="E73" t="s">
        <v>1061</v>
      </c>
      <c r="F73" s="124"/>
      <c r="G73" s="124"/>
      <c r="H73" s="124"/>
      <c r="I73" s="124"/>
      <c r="J73" s="124"/>
      <c r="K73" s="124"/>
      <c r="L73" s="124">
        <v>25624.880000000001</v>
      </c>
      <c r="M73" s="124">
        <v>25624.880000000001</v>
      </c>
    </row>
    <row r="74" spans="1:14">
      <c r="A74">
        <v>465</v>
      </c>
      <c r="B74" t="s">
        <v>564</v>
      </c>
      <c r="C74" t="s">
        <v>127</v>
      </c>
      <c r="D74" t="s">
        <v>128</v>
      </c>
      <c r="E74" t="s">
        <v>1006</v>
      </c>
      <c r="F74" s="124">
        <v>29737.919999999998</v>
      </c>
      <c r="G74" s="124"/>
      <c r="H74" s="124"/>
      <c r="I74" s="124"/>
      <c r="J74" s="124"/>
      <c r="K74" s="124"/>
      <c r="L74" s="124"/>
      <c r="M74" s="124">
        <v>29737.919999999998</v>
      </c>
    </row>
    <row r="75" spans="1:14">
      <c r="E75" t="s">
        <v>881</v>
      </c>
      <c r="F75" s="124"/>
      <c r="G75" s="124">
        <v>29737.919999999998</v>
      </c>
      <c r="H75" s="124"/>
      <c r="I75" s="124"/>
      <c r="J75" s="124"/>
      <c r="K75" s="124"/>
      <c r="L75" s="124"/>
      <c r="M75" s="124">
        <v>29737.919999999998</v>
      </c>
    </row>
    <row r="76" spans="1:14">
      <c r="E76" t="s">
        <v>840</v>
      </c>
      <c r="F76" s="124"/>
      <c r="G76" s="124"/>
      <c r="H76" s="124">
        <v>29737.919999999998</v>
      </c>
      <c r="I76" s="124"/>
      <c r="J76" s="124"/>
      <c r="K76" s="124"/>
      <c r="L76" s="124"/>
      <c r="M76" s="124">
        <v>29737.919999999998</v>
      </c>
    </row>
    <row r="77" spans="1:14">
      <c r="E77" t="s">
        <v>805</v>
      </c>
      <c r="F77" s="124"/>
      <c r="G77" s="124"/>
      <c r="H77" s="124"/>
      <c r="I77" s="124">
        <v>29737.919999999998</v>
      </c>
      <c r="J77" s="124"/>
      <c r="K77" s="124"/>
      <c r="L77" s="124"/>
      <c r="M77" s="124">
        <v>29737.919999999998</v>
      </c>
    </row>
    <row r="78" spans="1:14">
      <c r="E78" t="s">
        <v>712</v>
      </c>
      <c r="F78" s="124"/>
      <c r="G78" s="124"/>
      <c r="H78" s="124"/>
      <c r="I78" s="124"/>
      <c r="J78" s="124">
        <v>29737.919999999998</v>
      </c>
      <c r="K78" s="124"/>
      <c r="L78" s="124"/>
      <c r="M78" s="124">
        <v>29737.919999999998</v>
      </c>
    </row>
    <row r="79" spans="1:14">
      <c r="E79" t="s">
        <v>129</v>
      </c>
      <c r="F79" s="124"/>
      <c r="G79" s="124"/>
      <c r="H79" s="124"/>
      <c r="I79" s="124"/>
      <c r="J79" s="124"/>
      <c r="K79" s="124">
        <v>29737.919999999998</v>
      </c>
      <c r="L79" s="124"/>
      <c r="M79" s="124">
        <v>29737.919999999998</v>
      </c>
    </row>
    <row r="80" spans="1:14">
      <c r="E80" t="s">
        <v>1061</v>
      </c>
      <c r="F80" s="124"/>
      <c r="G80" s="124"/>
      <c r="H80" s="124"/>
      <c r="I80" s="124"/>
      <c r="J80" s="124"/>
      <c r="K80" s="124"/>
      <c r="L80" s="124">
        <v>29737.919999999998</v>
      </c>
      <c r="M80" s="124">
        <v>29737.919999999998</v>
      </c>
    </row>
    <row r="81" spans="1:13">
      <c r="A81">
        <v>466</v>
      </c>
      <c r="B81" t="s">
        <v>565</v>
      </c>
      <c r="C81" t="s">
        <v>127</v>
      </c>
      <c r="D81" t="s">
        <v>128</v>
      </c>
      <c r="E81" t="s">
        <v>832</v>
      </c>
      <c r="F81" s="124"/>
      <c r="G81" s="124"/>
      <c r="H81" s="124"/>
      <c r="I81" s="124">
        <v>28063</v>
      </c>
      <c r="J81" s="124"/>
      <c r="K81" s="124"/>
      <c r="L81" s="124"/>
      <c r="M81" s="124">
        <v>28063</v>
      </c>
    </row>
    <row r="82" spans="1:13">
      <c r="E82" t="s">
        <v>777</v>
      </c>
      <c r="F82" s="124"/>
      <c r="G82" s="124"/>
      <c r="H82" s="124"/>
      <c r="I82" s="124"/>
      <c r="J82" s="124">
        <v>28063</v>
      </c>
      <c r="K82" s="124"/>
      <c r="L82" s="124"/>
      <c r="M82" s="124">
        <v>28063</v>
      </c>
    </row>
    <row r="83" spans="1:13">
      <c r="E83" t="s">
        <v>566</v>
      </c>
      <c r="F83" s="124"/>
      <c r="G83" s="124"/>
      <c r="H83" s="124"/>
      <c r="I83" s="124"/>
      <c r="J83" s="124"/>
      <c r="K83" s="124">
        <v>28063</v>
      </c>
      <c r="L83" s="124"/>
      <c r="M83" s="124">
        <v>28063</v>
      </c>
    </row>
    <row r="84" spans="1:13">
      <c r="E84" t="s">
        <v>1029</v>
      </c>
      <c r="F84" s="124">
        <v>28063</v>
      </c>
      <c r="G84" s="124"/>
      <c r="H84" s="124"/>
      <c r="I84" s="124"/>
      <c r="J84" s="124"/>
      <c r="K84" s="124"/>
      <c r="L84" s="124"/>
      <c r="M84" s="124">
        <v>28063</v>
      </c>
    </row>
    <row r="85" spans="1:13">
      <c r="E85" t="s">
        <v>984</v>
      </c>
      <c r="F85" s="124"/>
      <c r="G85" s="124">
        <v>28063</v>
      </c>
      <c r="H85" s="124"/>
      <c r="I85" s="124"/>
      <c r="J85" s="124"/>
      <c r="K85" s="124"/>
      <c r="L85" s="124"/>
      <c r="M85" s="124">
        <v>28063</v>
      </c>
    </row>
    <row r="86" spans="1:13">
      <c r="E86" t="s">
        <v>870</v>
      </c>
      <c r="F86" s="124"/>
      <c r="G86" s="124"/>
      <c r="H86" s="124">
        <v>28063</v>
      </c>
      <c r="I86" s="124"/>
      <c r="J86" s="124"/>
      <c r="K86" s="124"/>
      <c r="L86" s="124"/>
      <c r="M86" s="124">
        <v>28063</v>
      </c>
    </row>
    <row r="87" spans="1:13">
      <c r="E87" t="s">
        <v>1075</v>
      </c>
      <c r="F87" s="124"/>
      <c r="G87" s="124"/>
      <c r="H87" s="124"/>
      <c r="I87" s="124"/>
      <c r="J87" s="124"/>
      <c r="K87" s="124"/>
      <c r="L87" s="124">
        <v>28063</v>
      </c>
      <c r="M87" s="124">
        <v>28063</v>
      </c>
    </row>
    <row r="88" spans="1:13">
      <c r="A88">
        <v>552</v>
      </c>
      <c r="B88" t="s">
        <v>606</v>
      </c>
      <c r="C88" t="s">
        <v>607</v>
      </c>
      <c r="D88" t="s">
        <v>128</v>
      </c>
      <c r="E88" t="s">
        <v>1016</v>
      </c>
      <c r="F88" s="124">
        <v>-332759</v>
      </c>
      <c r="G88" s="124"/>
      <c r="H88" s="124"/>
      <c r="I88" s="124"/>
      <c r="J88" s="124"/>
      <c r="K88" s="124"/>
      <c r="L88" s="124"/>
      <c r="M88" s="124">
        <v>-332759</v>
      </c>
    </row>
    <row r="89" spans="1:13">
      <c r="E89" t="s">
        <v>1017</v>
      </c>
      <c r="F89" s="124">
        <v>8058.67</v>
      </c>
      <c r="G89" s="124"/>
      <c r="H89" s="124"/>
      <c r="I89" s="124"/>
      <c r="J89" s="124"/>
      <c r="K89" s="124"/>
      <c r="L89" s="124"/>
      <c r="M89" s="124">
        <v>8058.67</v>
      </c>
    </row>
    <row r="90" spans="1:13">
      <c r="E90" t="s">
        <v>916</v>
      </c>
      <c r="F90" s="124"/>
      <c r="G90" s="124">
        <v>8058.67</v>
      </c>
      <c r="H90" s="124"/>
      <c r="I90" s="124"/>
      <c r="J90" s="124"/>
      <c r="K90" s="124"/>
      <c r="L90" s="124"/>
      <c r="M90" s="124">
        <v>8058.67</v>
      </c>
    </row>
    <row r="91" spans="1:13">
      <c r="E91" t="s">
        <v>854</v>
      </c>
      <c r="F91" s="124"/>
      <c r="G91" s="124"/>
      <c r="H91" s="124">
        <v>8058.67</v>
      </c>
      <c r="I91" s="124"/>
      <c r="J91" s="124"/>
      <c r="K91" s="124"/>
      <c r="L91" s="124"/>
      <c r="M91" s="124">
        <v>8058.67</v>
      </c>
    </row>
    <row r="92" spans="1:13">
      <c r="E92" t="s">
        <v>818</v>
      </c>
      <c r="F92" s="124"/>
      <c r="G92" s="124"/>
      <c r="H92" s="124"/>
      <c r="I92" s="124">
        <v>8058.67</v>
      </c>
      <c r="J92" s="124"/>
      <c r="K92" s="124"/>
      <c r="L92" s="124"/>
      <c r="M92" s="124">
        <v>8058.67</v>
      </c>
    </row>
    <row r="93" spans="1:13">
      <c r="E93" t="s">
        <v>742</v>
      </c>
      <c r="F93" s="124"/>
      <c r="G93" s="124"/>
      <c r="H93" s="124"/>
      <c r="I93" s="124"/>
      <c r="J93" s="124">
        <v>8058.67</v>
      </c>
      <c r="K93" s="124"/>
      <c r="L93" s="124"/>
      <c r="M93" s="124">
        <v>8058.67</v>
      </c>
    </row>
    <row r="94" spans="1:13">
      <c r="E94" t="s">
        <v>608</v>
      </c>
      <c r="F94" s="124"/>
      <c r="G94" s="124"/>
      <c r="H94" s="124"/>
      <c r="I94" s="124"/>
      <c r="J94" s="124"/>
      <c r="K94" s="124">
        <v>8058.67</v>
      </c>
      <c r="L94" s="124"/>
      <c r="M94" s="124">
        <v>8058.67</v>
      </c>
    </row>
    <row r="95" spans="1:13">
      <c r="A95">
        <v>553</v>
      </c>
      <c r="B95" t="s">
        <v>609</v>
      </c>
      <c r="C95" t="s">
        <v>607</v>
      </c>
      <c r="D95" t="s">
        <v>128</v>
      </c>
      <c r="E95" t="s">
        <v>1016</v>
      </c>
      <c r="F95" s="124">
        <v>-430483</v>
      </c>
      <c r="G95" s="124"/>
      <c r="H95" s="124"/>
      <c r="I95" s="124"/>
      <c r="J95" s="124"/>
      <c r="K95" s="124"/>
      <c r="L95" s="124"/>
      <c r="M95" s="124">
        <v>-430483</v>
      </c>
    </row>
    <row r="96" spans="1:13">
      <c r="E96" t="s">
        <v>1017</v>
      </c>
      <c r="F96" s="124">
        <v>12194.67</v>
      </c>
      <c r="G96" s="124"/>
      <c r="H96" s="124"/>
      <c r="I96" s="124"/>
      <c r="J96" s="124"/>
      <c r="K96" s="124"/>
      <c r="L96" s="124"/>
      <c r="M96" s="124">
        <v>12194.67</v>
      </c>
    </row>
    <row r="97" spans="1:13">
      <c r="E97" t="s">
        <v>916</v>
      </c>
      <c r="F97" s="124"/>
      <c r="G97" s="124">
        <v>12194.67</v>
      </c>
      <c r="H97" s="124"/>
      <c r="I97" s="124"/>
      <c r="J97" s="124"/>
      <c r="K97" s="124"/>
      <c r="L97" s="124"/>
      <c r="M97" s="124">
        <v>12194.67</v>
      </c>
    </row>
    <row r="98" spans="1:13">
      <c r="E98" t="s">
        <v>854</v>
      </c>
      <c r="F98" s="124"/>
      <c r="G98" s="124"/>
      <c r="H98" s="124">
        <v>12194.67</v>
      </c>
      <c r="I98" s="124"/>
      <c r="J98" s="124"/>
      <c r="K98" s="124"/>
      <c r="L98" s="124"/>
      <c r="M98" s="124">
        <v>12194.67</v>
      </c>
    </row>
    <row r="99" spans="1:13">
      <c r="E99" t="s">
        <v>818</v>
      </c>
      <c r="F99" s="124"/>
      <c r="G99" s="124"/>
      <c r="H99" s="124"/>
      <c r="I99" s="124">
        <v>12194.67</v>
      </c>
      <c r="J99" s="124"/>
      <c r="K99" s="124"/>
      <c r="L99" s="124"/>
      <c r="M99" s="124">
        <v>12194.67</v>
      </c>
    </row>
    <row r="100" spans="1:13">
      <c r="E100" t="s">
        <v>742</v>
      </c>
      <c r="F100" s="124"/>
      <c r="G100" s="124"/>
      <c r="H100" s="124"/>
      <c r="I100" s="124"/>
      <c r="J100" s="124">
        <v>12194.67</v>
      </c>
      <c r="K100" s="124"/>
      <c r="L100" s="124"/>
      <c r="M100" s="124">
        <v>12194.67</v>
      </c>
    </row>
    <row r="101" spans="1:13">
      <c r="E101" t="s">
        <v>608</v>
      </c>
      <c r="F101" s="124"/>
      <c r="G101" s="124"/>
      <c r="H101" s="124"/>
      <c r="I101" s="124"/>
      <c r="J101" s="124"/>
      <c r="K101" s="124">
        <v>12194.67</v>
      </c>
      <c r="L101" s="124"/>
      <c r="M101" s="124">
        <v>12194.67</v>
      </c>
    </row>
    <row r="102" spans="1:13">
      <c r="A102">
        <v>554</v>
      </c>
      <c r="B102" t="s">
        <v>610</v>
      </c>
      <c r="C102" t="s">
        <v>607</v>
      </c>
      <c r="D102" t="s">
        <v>128</v>
      </c>
      <c r="E102" t="s">
        <v>1016</v>
      </c>
      <c r="F102" s="124">
        <v>-424745</v>
      </c>
      <c r="G102" s="124"/>
      <c r="H102" s="124"/>
      <c r="I102" s="124"/>
      <c r="J102" s="124"/>
      <c r="K102" s="124"/>
      <c r="L102" s="124"/>
      <c r="M102" s="124">
        <v>-424745</v>
      </c>
    </row>
    <row r="103" spans="1:13">
      <c r="E103" t="s">
        <v>1017</v>
      </c>
      <c r="F103" s="124">
        <v>11979.03</v>
      </c>
      <c r="G103" s="124"/>
      <c r="H103" s="124"/>
      <c r="I103" s="124"/>
      <c r="J103" s="124"/>
      <c r="K103" s="124"/>
      <c r="L103" s="124"/>
      <c r="M103" s="124">
        <v>11979.03</v>
      </c>
    </row>
    <row r="104" spans="1:13">
      <c r="E104" t="s">
        <v>916</v>
      </c>
      <c r="F104" s="124"/>
      <c r="G104" s="124">
        <v>11979.03</v>
      </c>
      <c r="H104" s="124"/>
      <c r="I104" s="124"/>
      <c r="J104" s="124"/>
      <c r="K104" s="124"/>
      <c r="L104" s="124"/>
      <c r="M104" s="124">
        <v>11979.03</v>
      </c>
    </row>
    <row r="105" spans="1:13">
      <c r="E105" t="s">
        <v>854</v>
      </c>
      <c r="F105" s="124"/>
      <c r="G105" s="124"/>
      <c r="H105" s="124">
        <v>11979.03</v>
      </c>
      <c r="I105" s="124"/>
      <c r="J105" s="124"/>
      <c r="K105" s="124"/>
      <c r="L105" s="124"/>
      <c r="M105" s="124">
        <v>11979.03</v>
      </c>
    </row>
    <row r="106" spans="1:13">
      <c r="E106" t="s">
        <v>818</v>
      </c>
      <c r="F106" s="124"/>
      <c r="G106" s="124"/>
      <c r="H106" s="124"/>
      <c r="I106" s="124">
        <v>11979.03</v>
      </c>
      <c r="J106" s="124"/>
      <c r="K106" s="124"/>
      <c r="L106" s="124"/>
      <c r="M106" s="124">
        <v>11979.03</v>
      </c>
    </row>
    <row r="107" spans="1:13">
      <c r="E107" t="s">
        <v>742</v>
      </c>
      <c r="F107" s="124"/>
      <c r="G107" s="124"/>
      <c r="H107" s="124"/>
      <c r="I107" s="124"/>
      <c r="J107" s="124">
        <v>11979.03</v>
      </c>
      <c r="K107" s="124"/>
      <c r="L107" s="124"/>
      <c r="M107" s="124">
        <v>11979.03</v>
      </c>
    </row>
    <row r="108" spans="1:13">
      <c r="E108" t="s">
        <v>608</v>
      </c>
      <c r="F108" s="124"/>
      <c r="G108" s="124"/>
      <c r="H108" s="124"/>
      <c r="I108" s="124"/>
      <c r="J108" s="124"/>
      <c r="K108" s="124">
        <v>11979.03</v>
      </c>
      <c r="L108" s="124"/>
      <c r="M108" s="124">
        <v>11979.03</v>
      </c>
    </row>
    <row r="109" spans="1:13">
      <c r="A109">
        <v>559</v>
      </c>
      <c r="B109" t="s">
        <v>615</v>
      </c>
      <c r="C109" t="s">
        <v>616</v>
      </c>
      <c r="D109" t="s">
        <v>128</v>
      </c>
      <c r="E109" t="s">
        <v>1016</v>
      </c>
      <c r="F109" s="124">
        <v>-448789</v>
      </c>
      <c r="G109" s="124"/>
      <c r="H109" s="124"/>
      <c r="I109" s="124"/>
      <c r="J109" s="124"/>
      <c r="K109" s="124"/>
      <c r="L109" s="124"/>
      <c r="M109" s="124">
        <v>-448789</v>
      </c>
    </row>
    <row r="110" spans="1:13">
      <c r="E110" t="s">
        <v>1017</v>
      </c>
      <c r="F110" s="124">
        <v>12880.93</v>
      </c>
      <c r="G110" s="124"/>
      <c r="H110" s="124"/>
      <c r="I110" s="124"/>
      <c r="J110" s="124"/>
      <c r="K110" s="124"/>
      <c r="L110" s="124"/>
      <c r="M110" s="124">
        <v>12880.93</v>
      </c>
    </row>
    <row r="111" spans="1:13">
      <c r="E111" t="s">
        <v>916</v>
      </c>
      <c r="F111" s="124"/>
      <c r="G111" s="124">
        <v>12880.93</v>
      </c>
      <c r="H111" s="124"/>
      <c r="I111" s="124"/>
      <c r="J111" s="124"/>
      <c r="K111" s="124"/>
      <c r="L111" s="124"/>
      <c r="M111" s="124">
        <v>12880.93</v>
      </c>
    </row>
    <row r="112" spans="1:13">
      <c r="E112" t="s">
        <v>854</v>
      </c>
      <c r="F112" s="124"/>
      <c r="G112" s="124"/>
      <c r="H112" s="124">
        <v>12880.93</v>
      </c>
      <c r="I112" s="124"/>
      <c r="J112" s="124"/>
      <c r="K112" s="124"/>
      <c r="L112" s="124"/>
      <c r="M112" s="124">
        <v>12880.93</v>
      </c>
    </row>
    <row r="113" spans="1:13">
      <c r="E113" t="s">
        <v>818</v>
      </c>
      <c r="F113" s="124"/>
      <c r="G113" s="124"/>
      <c r="H113" s="124"/>
      <c r="I113" s="124">
        <v>12880.93</v>
      </c>
      <c r="J113" s="124"/>
      <c r="K113" s="124"/>
      <c r="L113" s="124"/>
      <c r="M113" s="124">
        <v>12880.93</v>
      </c>
    </row>
    <row r="114" spans="1:13">
      <c r="E114" t="s">
        <v>742</v>
      </c>
      <c r="F114" s="124"/>
      <c r="G114" s="124"/>
      <c r="H114" s="124"/>
      <c r="I114" s="124"/>
      <c r="J114" s="124">
        <v>12880.93</v>
      </c>
      <c r="K114" s="124"/>
      <c r="L114" s="124"/>
      <c r="M114" s="124">
        <v>12880.93</v>
      </c>
    </row>
    <row r="115" spans="1:13">
      <c r="E115" t="s">
        <v>608</v>
      </c>
      <c r="F115" s="124"/>
      <c r="G115" s="124"/>
      <c r="H115" s="124"/>
      <c r="I115" s="124"/>
      <c r="J115" s="124"/>
      <c r="K115" s="124">
        <v>12880.93</v>
      </c>
      <c r="L115" s="124"/>
      <c r="M115" s="124">
        <v>12880.93</v>
      </c>
    </row>
    <row r="116" spans="1:13">
      <c r="A116">
        <v>560</v>
      </c>
      <c r="B116" t="s">
        <v>617</v>
      </c>
      <c r="C116" t="s">
        <v>616</v>
      </c>
      <c r="D116" t="s">
        <v>128</v>
      </c>
      <c r="E116" t="s">
        <v>1016</v>
      </c>
      <c r="F116" s="124">
        <v>-462239</v>
      </c>
      <c r="G116" s="124"/>
      <c r="H116" s="124"/>
      <c r="I116" s="124"/>
      <c r="J116" s="124"/>
      <c r="K116" s="124"/>
      <c r="L116" s="124"/>
      <c r="M116" s="124">
        <v>-462239</v>
      </c>
    </row>
    <row r="117" spans="1:13">
      <c r="E117" t="s">
        <v>1017</v>
      </c>
      <c r="F117" s="124">
        <v>13385.2</v>
      </c>
      <c r="G117" s="124"/>
      <c r="H117" s="124"/>
      <c r="I117" s="124"/>
      <c r="J117" s="124"/>
      <c r="K117" s="124"/>
      <c r="L117" s="124"/>
      <c r="M117" s="124">
        <v>13385.2</v>
      </c>
    </row>
    <row r="118" spans="1:13">
      <c r="E118" t="s">
        <v>916</v>
      </c>
      <c r="F118" s="124"/>
      <c r="G118" s="124">
        <v>13385.2</v>
      </c>
      <c r="H118" s="124"/>
      <c r="I118" s="124"/>
      <c r="J118" s="124"/>
      <c r="K118" s="124"/>
      <c r="L118" s="124"/>
      <c r="M118" s="124">
        <v>13385.2</v>
      </c>
    </row>
    <row r="119" spans="1:13">
      <c r="E119" t="s">
        <v>854</v>
      </c>
      <c r="F119" s="124"/>
      <c r="G119" s="124"/>
      <c r="H119" s="124">
        <v>13385.2</v>
      </c>
      <c r="I119" s="124"/>
      <c r="J119" s="124"/>
      <c r="K119" s="124"/>
      <c r="L119" s="124"/>
      <c r="M119" s="124">
        <v>13385.2</v>
      </c>
    </row>
    <row r="120" spans="1:13">
      <c r="E120" t="s">
        <v>818</v>
      </c>
      <c r="F120" s="124"/>
      <c r="G120" s="124"/>
      <c r="H120" s="124"/>
      <c r="I120" s="124">
        <v>13385.2</v>
      </c>
      <c r="J120" s="124"/>
      <c r="K120" s="124"/>
      <c r="L120" s="124"/>
      <c r="M120" s="124">
        <v>13385.2</v>
      </c>
    </row>
    <row r="121" spans="1:13">
      <c r="E121" t="s">
        <v>742</v>
      </c>
      <c r="F121" s="124"/>
      <c r="G121" s="124"/>
      <c r="H121" s="124"/>
      <c r="I121" s="124"/>
      <c r="J121" s="124">
        <v>13385.2</v>
      </c>
      <c r="K121" s="124"/>
      <c r="L121" s="124"/>
      <c r="M121" s="124">
        <v>13385.2</v>
      </c>
    </row>
    <row r="122" spans="1:13">
      <c r="E122" t="s">
        <v>608</v>
      </c>
      <c r="F122" s="124"/>
      <c r="G122" s="124"/>
      <c r="H122" s="124"/>
      <c r="I122" s="124"/>
      <c r="J122" s="124"/>
      <c r="K122" s="124">
        <v>13385.2</v>
      </c>
      <c r="L122" s="124"/>
      <c r="M122" s="124">
        <v>13385.2</v>
      </c>
    </row>
    <row r="123" spans="1:13">
      <c r="A123">
        <v>562</v>
      </c>
      <c r="B123" t="s">
        <v>618</v>
      </c>
      <c r="C123" t="s">
        <v>616</v>
      </c>
      <c r="D123" t="s">
        <v>128</v>
      </c>
      <c r="E123" t="s">
        <v>1016</v>
      </c>
      <c r="F123" s="124">
        <v>-509576</v>
      </c>
      <c r="G123" s="124"/>
      <c r="H123" s="124"/>
      <c r="I123" s="124"/>
      <c r="J123" s="124"/>
      <c r="K123" s="124"/>
      <c r="L123" s="124"/>
      <c r="M123" s="124">
        <v>-509576</v>
      </c>
    </row>
    <row r="124" spans="1:13">
      <c r="E124" t="s">
        <v>1017</v>
      </c>
      <c r="F124" s="124">
        <v>13464.03</v>
      </c>
      <c r="G124" s="124"/>
      <c r="H124" s="124"/>
      <c r="I124" s="124"/>
      <c r="J124" s="124"/>
      <c r="K124" s="124"/>
      <c r="L124" s="124"/>
      <c r="M124" s="124">
        <v>13464.03</v>
      </c>
    </row>
    <row r="125" spans="1:13">
      <c r="E125" t="s">
        <v>916</v>
      </c>
      <c r="F125" s="124"/>
      <c r="G125" s="124">
        <v>13464.03</v>
      </c>
      <c r="H125" s="124"/>
      <c r="I125" s="124"/>
      <c r="J125" s="124"/>
      <c r="K125" s="124"/>
      <c r="L125" s="124"/>
      <c r="M125" s="124">
        <v>13464.03</v>
      </c>
    </row>
    <row r="126" spans="1:13">
      <c r="E126" t="s">
        <v>854</v>
      </c>
      <c r="F126" s="124"/>
      <c r="G126" s="124"/>
      <c r="H126" s="124">
        <v>13464.03</v>
      </c>
      <c r="I126" s="124"/>
      <c r="J126" s="124"/>
      <c r="K126" s="124"/>
      <c r="L126" s="124"/>
      <c r="M126" s="124">
        <v>13464.03</v>
      </c>
    </row>
    <row r="127" spans="1:13">
      <c r="E127" t="s">
        <v>818</v>
      </c>
      <c r="F127" s="124"/>
      <c r="G127" s="124"/>
      <c r="H127" s="124"/>
      <c r="I127" s="124">
        <v>13464.03</v>
      </c>
      <c r="J127" s="124"/>
      <c r="K127" s="124"/>
      <c r="L127" s="124"/>
      <c r="M127" s="124">
        <v>13464.03</v>
      </c>
    </row>
    <row r="128" spans="1:13">
      <c r="E128" t="s">
        <v>742</v>
      </c>
      <c r="F128" s="124"/>
      <c r="G128" s="124"/>
      <c r="H128" s="124"/>
      <c r="I128" s="124"/>
      <c r="J128" s="124">
        <v>13464.03</v>
      </c>
      <c r="K128" s="124"/>
      <c r="L128" s="124"/>
      <c r="M128" s="124">
        <v>13464.03</v>
      </c>
    </row>
    <row r="129" spans="1:13">
      <c r="E129" t="s">
        <v>608</v>
      </c>
      <c r="F129" s="124"/>
      <c r="G129" s="124"/>
      <c r="H129" s="124"/>
      <c r="I129" s="124"/>
      <c r="J129" s="124"/>
      <c r="K129" s="124">
        <v>13464.03</v>
      </c>
      <c r="L129" s="124"/>
      <c r="M129" s="124">
        <v>13464.03</v>
      </c>
    </row>
    <row r="130" spans="1:13">
      <c r="A130">
        <v>563</v>
      </c>
      <c r="B130" t="s">
        <v>619</v>
      </c>
      <c r="C130" t="s">
        <v>616</v>
      </c>
      <c r="D130" t="s">
        <v>128</v>
      </c>
      <c r="E130" t="s">
        <v>608</v>
      </c>
      <c r="F130" s="124"/>
      <c r="G130" s="124"/>
      <c r="H130" s="124"/>
      <c r="I130" s="124"/>
      <c r="J130" s="124"/>
      <c r="K130" s="124">
        <v>10801.77</v>
      </c>
      <c r="L130" s="124"/>
      <c r="M130" s="124">
        <v>10801.77</v>
      </c>
    </row>
    <row r="131" spans="1:13">
      <c r="B131" t="s">
        <v>783</v>
      </c>
      <c r="C131" t="s">
        <v>616</v>
      </c>
      <c r="D131" t="s">
        <v>128</v>
      </c>
      <c r="E131" t="s">
        <v>1016</v>
      </c>
      <c r="F131" s="124">
        <v>-466792</v>
      </c>
      <c r="G131" s="124"/>
      <c r="H131" s="124"/>
      <c r="I131" s="124"/>
      <c r="J131" s="124"/>
      <c r="K131" s="124"/>
      <c r="L131" s="124"/>
      <c r="M131" s="124">
        <v>-466792</v>
      </c>
    </row>
    <row r="132" spans="1:13">
      <c r="E132" t="s">
        <v>1017</v>
      </c>
      <c r="F132" s="124">
        <v>10801.77</v>
      </c>
      <c r="G132" s="124"/>
      <c r="H132" s="124"/>
      <c r="I132" s="124"/>
      <c r="J132" s="124"/>
      <c r="K132" s="124"/>
      <c r="L132" s="124"/>
      <c r="M132" s="124">
        <v>10801.77</v>
      </c>
    </row>
    <row r="133" spans="1:13">
      <c r="E133" t="s">
        <v>916</v>
      </c>
      <c r="F133" s="124"/>
      <c r="G133" s="124">
        <v>10801.77</v>
      </c>
      <c r="H133" s="124"/>
      <c r="I133" s="124"/>
      <c r="J133" s="124"/>
      <c r="K133" s="124"/>
      <c r="L133" s="124"/>
      <c r="M133" s="124">
        <v>10801.77</v>
      </c>
    </row>
    <row r="134" spans="1:13">
      <c r="E134" t="s">
        <v>854</v>
      </c>
      <c r="F134" s="124"/>
      <c r="G134" s="124"/>
      <c r="H134" s="124">
        <v>10801.77</v>
      </c>
      <c r="I134" s="124"/>
      <c r="J134" s="124"/>
      <c r="K134" s="124"/>
      <c r="L134" s="124"/>
      <c r="M134" s="124">
        <v>10801.77</v>
      </c>
    </row>
    <row r="135" spans="1:13">
      <c r="E135" t="s">
        <v>818</v>
      </c>
      <c r="F135" s="124"/>
      <c r="G135" s="124"/>
      <c r="H135" s="124"/>
      <c r="I135" s="124">
        <v>10801.77</v>
      </c>
      <c r="J135" s="124"/>
      <c r="K135" s="124"/>
      <c r="L135" s="124"/>
      <c r="M135" s="124">
        <v>10801.77</v>
      </c>
    </row>
    <row r="136" spans="1:13">
      <c r="E136" t="s">
        <v>742</v>
      </c>
      <c r="F136" s="124"/>
      <c r="G136" s="124"/>
      <c r="H136" s="124"/>
      <c r="I136" s="124"/>
      <c r="J136" s="124">
        <v>10801.77</v>
      </c>
      <c r="K136" s="124"/>
      <c r="L136" s="124"/>
      <c r="M136" s="124">
        <v>10801.77</v>
      </c>
    </row>
    <row r="137" spans="1:13">
      <c r="A137">
        <v>564</v>
      </c>
      <c r="B137" t="s">
        <v>620</v>
      </c>
      <c r="C137" t="s">
        <v>616</v>
      </c>
      <c r="D137" t="s">
        <v>128</v>
      </c>
      <c r="E137" t="s">
        <v>608</v>
      </c>
      <c r="F137" s="124"/>
      <c r="G137" s="124"/>
      <c r="H137" s="124"/>
      <c r="I137" s="124"/>
      <c r="J137" s="124"/>
      <c r="K137" s="124">
        <v>13644.2</v>
      </c>
      <c r="L137" s="124"/>
      <c r="M137" s="124">
        <v>13644.2</v>
      </c>
    </row>
    <row r="138" spans="1:13">
      <c r="B138" t="s">
        <v>784</v>
      </c>
      <c r="C138" t="s">
        <v>616</v>
      </c>
      <c r="D138" t="s">
        <v>128</v>
      </c>
      <c r="E138" t="s">
        <v>1016</v>
      </c>
      <c r="F138" s="124">
        <v>-469146</v>
      </c>
      <c r="G138" s="124"/>
      <c r="H138" s="124"/>
      <c r="I138" s="124"/>
      <c r="J138" s="124"/>
      <c r="K138" s="124"/>
      <c r="L138" s="124"/>
      <c r="M138" s="124">
        <v>-469146</v>
      </c>
    </row>
    <row r="139" spans="1:13">
      <c r="E139" t="s">
        <v>1017</v>
      </c>
      <c r="F139" s="124">
        <v>13644.2</v>
      </c>
      <c r="G139" s="124"/>
      <c r="H139" s="124"/>
      <c r="I139" s="124"/>
      <c r="J139" s="124"/>
      <c r="K139" s="124"/>
      <c r="L139" s="124"/>
      <c r="M139" s="124">
        <v>13644.2</v>
      </c>
    </row>
    <row r="140" spans="1:13">
      <c r="E140" t="s">
        <v>916</v>
      </c>
      <c r="F140" s="124"/>
      <c r="G140" s="124">
        <v>13644.2</v>
      </c>
      <c r="H140" s="124"/>
      <c r="I140" s="124"/>
      <c r="J140" s="124"/>
      <c r="K140" s="124"/>
      <c r="L140" s="124"/>
      <c r="M140" s="124">
        <v>13644.2</v>
      </c>
    </row>
    <row r="141" spans="1:13">
      <c r="E141" t="s">
        <v>854</v>
      </c>
      <c r="F141" s="124"/>
      <c r="G141" s="124"/>
      <c r="H141" s="124">
        <v>13644.2</v>
      </c>
      <c r="I141" s="124"/>
      <c r="J141" s="124"/>
      <c r="K141" s="124"/>
      <c r="L141" s="124"/>
      <c r="M141" s="124">
        <v>13644.2</v>
      </c>
    </row>
    <row r="142" spans="1:13">
      <c r="E142" t="s">
        <v>818</v>
      </c>
      <c r="F142" s="124"/>
      <c r="G142" s="124"/>
      <c r="H142" s="124"/>
      <c r="I142" s="124">
        <v>13644.2</v>
      </c>
      <c r="J142" s="124"/>
      <c r="K142" s="124"/>
      <c r="L142" s="124"/>
      <c r="M142" s="124">
        <v>13644.2</v>
      </c>
    </row>
    <row r="143" spans="1:13">
      <c r="E143" t="s">
        <v>742</v>
      </c>
      <c r="F143" s="124"/>
      <c r="G143" s="124"/>
      <c r="H143" s="124"/>
      <c r="I143" s="124"/>
      <c r="J143" s="124">
        <v>13644.2</v>
      </c>
      <c r="K143" s="124"/>
      <c r="L143" s="124"/>
      <c r="M143" s="124">
        <v>13644.2</v>
      </c>
    </row>
    <row r="144" spans="1:13">
      <c r="A144">
        <v>565</v>
      </c>
      <c r="B144" t="s">
        <v>621</v>
      </c>
      <c r="C144" t="s">
        <v>616</v>
      </c>
      <c r="D144" t="s">
        <v>128</v>
      </c>
      <c r="E144" t="s">
        <v>608</v>
      </c>
      <c r="F144" s="124"/>
      <c r="G144" s="124"/>
      <c r="H144" s="124"/>
      <c r="I144" s="124"/>
      <c r="J144" s="124"/>
      <c r="K144" s="124">
        <v>10800.7</v>
      </c>
      <c r="L144" s="124"/>
      <c r="M144" s="124">
        <v>10800.7</v>
      </c>
    </row>
    <row r="145" spans="1:13">
      <c r="B145" t="s">
        <v>785</v>
      </c>
      <c r="C145" t="s">
        <v>616</v>
      </c>
      <c r="D145" t="s">
        <v>128</v>
      </c>
      <c r="E145" t="s">
        <v>1016</v>
      </c>
      <c r="F145" s="124">
        <v>-471552</v>
      </c>
      <c r="G145" s="124"/>
      <c r="H145" s="124"/>
      <c r="I145" s="124"/>
      <c r="J145" s="124"/>
      <c r="K145" s="124"/>
      <c r="L145" s="124"/>
      <c r="M145" s="124">
        <v>-471552</v>
      </c>
    </row>
    <row r="146" spans="1:13">
      <c r="E146" t="s">
        <v>1017</v>
      </c>
      <c r="F146" s="124">
        <v>10800.7</v>
      </c>
      <c r="G146" s="124"/>
      <c r="H146" s="124"/>
      <c r="I146" s="124"/>
      <c r="J146" s="124"/>
      <c r="K146" s="124"/>
      <c r="L146" s="124"/>
      <c r="M146" s="124">
        <v>10800.7</v>
      </c>
    </row>
    <row r="147" spans="1:13">
      <c r="E147" t="s">
        <v>916</v>
      </c>
      <c r="F147" s="124"/>
      <c r="G147" s="124">
        <v>10800.7</v>
      </c>
      <c r="H147" s="124"/>
      <c r="I147" s="124"/>
      <c r="J147" s="124"/>
      <c r="K147" s="124"/>
      <c r="L147" s="124"/>
      <c r="M147" s="124">
        <v>10800.7</v>
      </c>
    </row>
    <row r="148" spans="1:13">
      <c r="E148" t="s">
        <v>854</v>
      </c>
      <c r="F148" s="124"/>
      <c r="G148" s="124"/>
      <c r="H148" s="124">
        <v>10800.7</v>
      </c>
      <c r="I148" s="124"/>
      <c r="J148" s="124"/>
      <c r="K148" s="124"/>
      <c r="L148" s="124"/>
      <c r="M148" s="124">
        <v>10800.7</v>
      </c>
    </row>
    <row r="149" spans="1:13">
      <c r="E149" t="s">
        <v>818</v>
      </c>
      <c r="F149" s="124"/>
      <c r="G149" s="124"/>
      <c r="H149" s="124"/>
      <c r="I149" s="124">
        <v>10800.7</v>
      </c>
      <c r="J149" s="124"/>
      <c r="K149" s="124"/>
      <c r="L149" s="124"/>
      <c r="M149" s="124">
        <v>10800.7</v>
      </c>
    </row>
    <row r="150" spans="1:13">
      <c r="E150" t="s">
        <v>742</v>
      </c>
      <c r="F150" s="124"/>
      <c r="G150" s="124"/>
      <c r="H150" s="124"/>
      <c r="I150" s="124"/>
      <c r="J150" s="124">
        <v>10800.7</v>
      </c>
      <c r="K150" s="124"/>
      <c r="L150" s="124"/>
      <c r="M150" s="124">
        <v>10800.7</v>
      </c>
    </row>
    <row r="151" spans="1:13">
      <c r="A151">
        <v>566</v>
      </c>
      <c r="B151" t="s">
        <v>622</v>
      </c>
      <c r="C151" t="s">
        <v>616</v>
      </c>
      <c r="D151" t="s">
        <v>128</v>
      </c>
      <c r="E151" t="s">
        <v>608</v>
      </c>
      <c r="F151" s="124"/>
      <c r="G151" s="124"/>
      <c r="H151" s="124"/>
      <c r="I151" s="124"/>
      <c r="J151" s="124"/>
      <c r="K151" s="124">
        <v>13823.87</v>
      </c>
      <c r="L151" s="124"/>
      <c r="M151" s="124">
        <v>13823.87</v>
      </c>
    </row>
    <row r="152" spans="1:13">
      <c r="B152" t="s">
        <v>786</v>
      </c>
      <c r="C152" t="s">
        <v>616</v>
      </c>
      <c r="D152" t="s">
        <v>128</v>
      </c>
      <c r="E152" t="s">
        <v>1016</v>
      </c>
      <c r="F152" s="124">
        <v>-473950</v>
      </c>
      <c r="G152" s="124"/>
      <c r="H152" s="124"/>
      <c r="I152" s="124"/>
      <c r="J152" s="124"/>
      <c r="K152" s="124"/>
      <c r="L152" s="124"/>
      <c r="M152" s="124">
        <v>-473950</v>
      </c>
    </row>
    <row r="153" spans="1:13">
      <c r="E153" t="s">
        <v>1017</v>
      </c>
      <c r="F153" s="124">
        <v>13823.87</v>
      </c>
      <c r="G153" s="124"/>
      <c r="H153" s="124"/>
      <c r="I153" s="124"/>
      <c r="J153" s="124"/>
      <c r="K153" s="124"/>
      <c r="L153" s="124"/>
      <c r="M153" s="124">
        <v>13823.87</v>
      </c>
    </row>
    <row r="154" spans="1:13">
      <c r="E154" t="s">
        <v>916</v>
      </c>
      <c r="F154" s="124"/>
      <c r="G154" s="124">
        <v>13823.87</v>
      </c>
      <c r="H154" s="124"/>
      <c r="I154" s="124"/>
      <c r="J154" s="124"/>
      <c r="K154" s="124"/>
      <c r="L154" s="124"/>
      <c r="M154" s="124">
        <v>13823.87</v>
      </c>
    </row>
    <row r="155" spans="1:13">
      <c r="E155" t="s">
        <v>854</v>
      </c>
      <c r="F155" s="124"/>
      <c r="G155" s="124"/>
      <c r="H155" s="124">
        <v>13823.87</v>
      </c>
      <c r="I155" s="124"/>
      <c r="J155" s="124"/>
      <c r="K155" s="124"/>
      <c r="L155" s="124"/>
      <c r="M155" s="124">
        <v>13823.87</v>
      </c>
    </row>
    <row r="156" spans="1:13">
      <c r="E156" t="s">
        <v>818</v>
      </c>
      <c r="F156" s="124"/>
      <c r="G156" s="124"/>
      <c r="H156" s="124"/>
      <c r="I156" s="124">
        <v>13823.87</v>
      </c>
      <c r="J156" s="124"/>
      <c r="K156" s="124"/>
      <c r="L156" s="124"/>
      <c r="M156" s="124">
        <v>13823.87</v>
      </c>
    </row>
    <row r="157" spans="1:13">
      <c r="E157" t="s">
        <v>742</v>
      </c>
      <c r="F157" s="124"/>
      <c r="G157" s="124"/>
      <c r="H157" s="124"/>
      <c r="I157" s="124"/>
      <c r="J157" s="124">
        <v>13823.87</v>
      </c>
      <c r="K157" s="124"/>
      <c r="L157" s="124"/>
      <c r="M157" s="124">
        <v>13823.87</v>
      </c>
    </row>
    <row r="158" spans="1:13">
      <c r="A158">
        <v>568</v>
      </c>
      <c r="B158" t="s">
        <v>623</v>
      </c>
      <c r="C158" t="s">
        <v>616</v>
      </c>
      <c r="D158" t="s">
        <v>128</v>
      </c>
      <c r="E158" t="s">
        <v>608</v>
      </c>
      <c r="F158" s="124"/>
      <c r="G158" s="124"/>
      <c r="H158" s="124"/>
      <c r="I158" s="124"/>
      <c r="J158" s="124"/>
      <c r="K158" s="124">
        <v>14009.7</v>
      </c>
      <c r="L158" s="124"/>
      <c r="M158" s="124">
        <v>14009.7</v>
      </c>
    </row>
    <row r="159" spans="1:13">
      <c r="B159" t="s">
        <v>787</v>
      </c>
      <c r="C159" t="s">
        <v>616</v>
      </c>
      <c r="D159" t="s">
        <v>128</v>
      </c>
      <c r="E159" t="s">
        <v>1016</v>
      </c>
      <c r="F159" s="124">
        <v>-478907</v>
      </c>
      <c r="G159" s="124"/>
      <c r="H159" s="124"/>
      <c r="I159" s="124"/>
      <c r="J159" s="124"/>
      <c r="K159" s="124"/>
      <c r="L159" s="124"/>
      <c r="M159" s="124">
        <v>-478907</v>
      </c>
    </row>
    <row r="160" spans="1:13">
      <c r="E160" t="s">
        <v>1017</v>
      </c>
      <c r="F160" s="124">
        <v>14009.7</v>
      </c>
      <c r="G160" s="124"/>
      <c r="H160" s="124"/>
      <c r="I160" s="124"/>
      <c r="J160" s="124"/>
      <c r="K160" s="124"/>
      <c r="L160" s="124"/>
      <c r="M160" s="124">
        <v>14009.7</v>
      </c>
    </row>
    <row r="161" spans="1:13">
      <c r="E161" t="s">
        <v>916</v>
      </c>
      <c r="F161" s="124"/>
      <c r="G161" s="124">
        <v>14009.7</v>
      </c>
      <c r="H161" s="124"/>
      <c r="I161" s="124"/>
      <c r="J161" s="124"/>
      <c r="K161" s="124"/>
      <c r="L161" s="124"/>
      <c r="M161" s="124">
        <v>14009.7</v>
      </c>
    </row>
    <row r="162" spans="1:13">
      <c r="E162" t="s">
        <v>854</v>
      </c>
      <c r="F162" s="124"/>
      <c r="G162" s="124"/>
      <c r="H162" s="124">
        <v>14009.7</v>
      </c>
      <c r="I162" s="124"/>
      <c r="J162" s="124"/>
      <c r="K162" s="124"/>
      <c r="L162" s="124"/>
      <c r="M162" s="124">
        <v>14009.7</v>
      </c>
    </row>
    <row r="163" spans="1:13">
      <c r="E163" t="s">
        <v>818</v>
      </c>
      <c r="F163" s="124"/>
      <c r="G163" s="124"/>
      <c r="H163" s="124"/>
      <c r="I163" s="124">
        <v>14009.7</v>
      </c>
      <c r="J163" s="124"/>
      <c r="K163" s="124"/>
      <c r="L163" s="124"/>
      <c r="M163" s="124">
        <v>14009.7</v>
      </c>
    </row>
    <row r="164" spans="1:13">
      <c r="E164" t="s">
        <v>742</v>
      </c>
      <c r="F164" s="124"/>
      <c r="G164" s="124"/>
      <c r="H164" s="124"/>
      <c r="I164" s="124"/>
      <c r="J164" s="124">
        <v>14009.7</v>
      </c>
      <c r="K164" s="124"/>
      <c r="L164" s="124"/>
      <c r="M164" s="124">
        <v>14009.7</v>
      </c>
    </row>
    <row r="165" spans="1:13">
      <c r="A165">
        <v>569</v>
      </c>
      <c r="B165" t="s">
        <v>624</v>
      </c>
      <c r="C165" t="s">
        <v>616</v>
      </c>
      <c r="D165" t="s">
        <v>128</v>
      </c>
      <c r="E165" t="s">
        <v>608</v>
      </c>
      <c r="F165" s="124"/>
      <c r="G165" s="124"/>
      <c r="H165" s="124"/>
      <c r="I165" s="124"/>
      <c r="J165" s="124"/>
      <c r="K165" s="124">
        <v>14644.63</v>
      </c>
      <c r="L165" s="124"/>
      <c r="M165" s="124">
        <v>14644.63</v>
      </c>
    </row>
    <row r="166" spans="1:13">
      <c r="B166" t="s">
        <v>788</v>
      </c>
      <c r="C166" t="s">
        <v>616</v>
      </c>
      <c r="D166" t="s">
        <v>128</v>
      </c>
      <c r="E166" t="s">
        <v>1016</v>
      </c>
      <c r="F166" s="124">
        <v>-495839</v>
      </c>
      <c r="G166" s="124"/>
      <c r="H166" s="124"/>
      <c r="I166" s="124"/>
      <c r="J166" s="124"/>
      <c r="K166" s="124"/>
      <c r="L166" s="124"/>
      <c r="M166" s="124">
        <v>-495839</v>
      </c>
    </row>
    <row r="167" spans="1:13">
      <c r="E167" t="s">
        <v>1017</v>
      </c>
      <c r="F167" s="124">
        <v>14644.63</v>
      </c>
      <c r="G167" s="124"/>
      <c r="H167" s="124"/>
      <c r="I167" s="124"/>
      <c r="J167" s="124"/>
      <c r="K167" s="124"/>
      <c r="L167" s="124"/>
      <c r="M167" s="124">
        <v>14644.63</v>
      </c>
    </row>
    <row r="168" spans="1:13">
      <c r="E168" t="s">
        <v>916</v>
      </c>
      <c r="F168" s="124"/>
      <c r="G168" s="124">
        <v>14644.63</v>
      </c>
      <c r="H168" s="124"/>
      <c r="I168" s="124"/>
      <c r="J168" s="124"/>
      <c r="K168" s="124"/>
      <c r="L168" s="124"/>
      <c r="M168" s="124">
        <v>14644.63</v>
      </c>
    </row>
    <row r="169" spans="1:13">
      <c r="E169" t="s">
        <v>854</v>
      </c>
      <c r="F169" s="124"/>
      <c r="G169" s="124"/>
      <c r="H169" s="124">
        <v>14644.63</v>
      </c>
      <c r="I169" s="124"/>
      <c r="J169" s="124"/>
      <c r="K169" s="124"/>
      <c r="L169" s="124"/>
      <c r="M169" s="124">
        <v>14644.63</v>
      </c>
    </row>
    <row r="170" spans="1:13">
      <c r="E170" t="s">
        <v>818</v>
      </c>
      <c r="F170" s="124"/>
      <c r="G170" s="124"/>
      <c r="H170" s="124"/>
      <c r="I170" s="124">
        <v>14644.63</v>
      </c>
      <c r="J170" s="124"/>
      <c r="K170" s="124"/>
      <c r="L170" s="124"/>
      <c r="M170" s="124">
        <v>14644.63</v>
      </c>
    </row>
    <row r="171" spans="1:13">
      <c r="E171" t="s">
        <v>742</v>
      </c>
      <c r="F171" s="124"/>
      <c r="G171" s="124"/>
      <c r="H171" s="124"/>
      <c r="I171" s="124"/>
      <c r="J171" s="124">
        <v>14644.63</v>
      </c>
      <c r="K171" s="124"/>
      <c r="L171" s="124"/>
      <c r="M171" s="124">
        <v>14644.63</v>
      </c>
    </row>
    <row r="172" spans="1:13">
      <c r="A172">
        <v>572</v>
      </c>
      <c r="B172" t="s">
        <v>628</v>
      </c>
      <c r="C172" t="s">
        <v>616</v>
      </c>
      <c r="D172" t="s">
        <v>128</v>
      </c>
      <c r="E172" t="s">
        <v>608</v>
      </c>
      <c r="F172" s="124"/>
      <c r="G172" s="124"/>
      <c r="H172" s="124"/>
      <c r="I172" s="124"/>
      <c r="J172" s="124"/>
      <c r="K172" s="124">
        <v>14851.57</v>
      </c>
      <c r="L172" s="124"/>
      <c r="M172" s="124">
        <v>14851.57</v>
      </c>
    </row>
    <row r="173" spans="1:13">
      <c r="B173" t="s">
        <v>790</v>
      </c>
      <c r="C173" t="s">
        <v>616</v>
      </c>
      <c r="D173" t="s">
        <v>128</v>
      </c>
      <c r="E173" t="s">
        <v>1016</v>
      </c>
      <c r="F173" s="124">
        <v>-501358</v>
      </c>
      <c r="G173" s="124"/>
      <c r="H173" s="124"/>
      <c r="I173" s="124"/>
      <c r="J173" s="124"/>
      <c r="K173" s="124"/>
      <c r="L173" s="124"/>
      <c r="M173" s="124">
        <v>-501358</v>
      </c>
    </row>
    <row r="174" spans="1:13">
      <c r="E174" t="s">
        <v>1017</v>
      </c>
      <c r="F174" s="124">
        <v>14851.57</v>
      </c>
      <c r="G174" s="124"/>
      <c r="H174" s="124"/>
      <c r="I174" s="124"/>
      <c r="J174" s="124"/>
      <c r="K174" s="124"/>
      <c r="L174" s="124"/>
      <c r="M174" s="124">
        <v>14851.57</v>
      </c>
    </row>
    <row r="175" spans="1:13">
      <c r="E175" t="s">
        <v>916</v>
      </c>
      <c r="F175" s="124"/>
      <c r="G175" s="124">
        <v>14851.57</v>
      </c>
      <c r="H175" s="124"/>
      <c r="I175" s="124"/>
      <c r="J175" s="124"/>
      <c r="K175" s="124"/>
      <c r="L175" s="124"/>
      <c r="M175" s="124">
        <v>14851.57</v>
      </c>
    </row>
    <row r="176" spans="1:13">
      <c r="E176" t="s">
        <v>854</v>
      </c>
      <c r="F176" s="124"/>
      <c r="G176" s="124"/>
      <c r="H176" s="124">
        <v>14851.57</v>
      </c>
      <c r="I176" s="124"/>
      <c r="J176" s="124"/>
      <c r="K176" s="124"/>
      <c r="L176" s="124"/>
      <c r="M176" s="124">
        <v>14851.57</v>
      </c>
    </row>
    <row r="177" spans="1:13">
      <c r="E177" t="s">
        <v>818</v>
      </c>
      <c r="F177" s="124"/>
      <c r="G177" s="124"/>
      <c r="H177" s="124"/>
      <c r="I177" s="124">
        <v>14851.57</v>
      </c>
      <c r="J177" s="124"/>
      <c r="K177" s="124"/>
      <c r="L177" s="124"/>
      <c r="M177" s="124">
        <v>14851.57</v>
      </c>
    </row>
    <row r="178" spans="1:13">
      <c r="E178" t="s">
        <v>742</v>
      </c>
      <c r="F178" s="124"/>
      <c r="G178" s="124"/>
      <c r="H178" s="124"/>
      <c r="I178" s="124"/>
      <c r="J178" s="124">
        <v>14851.57</v>
      </c>
      <c r="K178" s="124"/>
      <c r="L178" s="124"/>
      <c r="M178" s="124">
        <v>14851.57</v>
      </c>
    </row>
    <row r="179" spans="1:13">
      <c r="A179">
        <v>576</v>
      </c>
      <c r="B179" t="s">
        <v>632</v>
      </c>
      <c r="C179" t="s">
        <v>616</v>
      </c>
      <c r="D179" t="s">
        <v>128</v>
      </c>
      <c r="E179" t="s">
        <v>1016</v>
      </c>
      <c r="F179" s="124">
        <v>-561690</v>
      </c>
      <c r="G179" s="124"/>
      <c r="H179" s="124"/>
      <c r="I179" s="124"/>
      <c r="J179" s="124"/>
      <c r="K179" s="124"/>
      <c r="L179" s="124"/>
      <c r="M179" s="124">
        <v>-561690</v>
      </c>
    </row>
    <row r="180" spans="1:13">
      <c r="E180" t="s">
        <v>1017</v>
      </c>
      <c r="F180" s="124">
        <v>17186.2</v>
      </c>
      <c r="G180" s="124"/>
      <c r="H180" s="124"/>
      <c r="I180" s="124"/>
      <c r="J180" s="124"/>
      <c r="K180" s="124"/>
      <c r="L180" s="124"/>
      <c r="M180" s="124">
        <v>17186.2</v>
      </c>
    </row>
    <row r="181" spans="1:13">
      <c r="E181" t="s">
        <v>916</v>
      </c>
      <c r="F181" s="124"/>
      <c r="G181" s="124">
        <v>17186.2</v>
      </c>
      <c r="H181" s="124"/>
      <c r="I181" s="124"/>
      <c r="J181" s="124"/>
      <c r="K181" s="124"/>
      <c r="L181" s="124"/>
      <c r="M181" s="124">
        <v>17186.2</v>
      </c>
    </row>
    <row r="182" spans="1:13">
      <c r="E182" t="s">
        <v>854</v>
      </c>
      <c r="F182" s="124"/>
      <c r="G182" s="124"/>
      <c r="H182" s="124">
        <v>17186.2</v>
      </c>
      <c r="I182" s="124"/>
      <c r="J182" s="124"/>
      <c r="K182" s="124"/>
      <c r="L182" s="124"/>
      <c r="M182" s="124">
        <v>17186.2</v>
      </c>
    </row>
    <row r="183" spans="1:13">
      <c r="E183" t="s">
        <v>818</v>
      </c>
      <c r="F183" s="124"/>
      <c r="G183" s="124"/>
      <c r="H183" s="124"/>
      <c r="I183" s="124">
        <v>17186.2</v>
      </c>
      <c r="J183" s="124"/>
      <c r="K183" s="124"/>
      <c r="L183" s="124"/>
      <c r="M183" s="124">
        <v>17186.2</v>
      </c>
    </row>
    <row r="184" spans="1:13">
      <c r="E184" t="s">
        <v>742</v>
      </c>
      <c r="F184" s="124"/>
      <c r="G184" s="124"/>
      <c r="H184" s="124"/>
      <c r="I184" s="124"/>
      <c r="J184" s="124">
        <v>17186.2</v>
      </c>
      <c r="K184" s="124"/>
      <c r="L184" s="124"/>
      <c r="M184" s="124">
        <v>17186.2</v>
      </c>
    </row>
    <row r="185" spans="1:13">
      <c r="E185" t="s">
        <v>608</v>
      </c>
      <c r="F185" s="124"/>
      <c r="G185" s="124"/>
      <c r="H185" s="124"/>
      <c r="I185" s="124"/>
      <c r="J185" s="124"/>
      <c r="K185" s="124">
        <v>17186.2</v>
      </c>
      <c r="L185" s="124"/>
      <c r="M185" s="124">
        <v>17186.2</v>
      </c>
    </row>
    <row r="186" spans="1:13">
      <c r="A186">
        <v>588</v>
      </c>
      <c r="B186" t="s">
        <v>635</v>
      </c>
      <c r="C186" t="s">
        <v>616</v>
      </c>
      <c r="D186" t="s">
        <v>128</v>
      </c>
      <c r="E186" t="s">
        <v>1016</v>
      </c>
      <c r="F186" s="124">
        <v>-619410</v>
      </c>
      <c r="G186" s="124"/>
      <c r="H186" s="124"/>
      <c r="I186" s="124"/>
      <c r="J186" s="124"/>
      <c r="K186" s="124"/>
      <c r="L186" s="124"/>
      <c r="M186" s="124">
        <v>-619410</v>
      </c>
    </row>
    <row r="187" spans="1:13">
      <c r="E187" t="s">
        <v>1017</v>
      </c>
      <c r="F187" s="124">
        <v>16765.53</v>
      </c>
      <c r="G187" s="124"/>
      <c r="H187" s="124"/>
      <c r="I187" s="124"/>
      <c r="J187" s="124"/>
      <c r="K187" s="124"/>
      <c r="L187" s="124"/>
      <c r="M187" s="124">
        <v>16765.53</v>
      </c>
    </row>
    <row r="188" spans="1:13">
      <c r="E188" t="s">
        <v>916</v>
      </c>
      <c r="F188" s="124"/>
      <c r="G188" s="124">
        <v>16765.53</v>
      </c>
      <c r="H188" s="124"/>
      <c r="I188" s="124"/>
      <c r="J188" s="124"/>
      <c r="K188" s="124"/>
      <c r="L188" s="124"/>
      <c r="M188" s="124">
        <v>16765.53</v>
      </c>
    </row>
    <row r="189" spans="1:13">
      <c r="E189" t="s">
        <v>854</v>
      </c>
      <c r="F189" s="124"/>
      <c r="G189" s="124"/>
      <c r="H189" s="124">
        <v>16765.53</v>
      </c>
      <c r="I189" s="124"/>
      <c r="J189" s="124"/>
      <c r="K189" s="124"/>
      <c r="L189" s="124"/>
      <c r="M189" s="124">
        <v>16765.53</v>
      </c>
    </row>
    <row r="190" spans="1:13">
      <c r="E190" t="s">
        <v>818</v>
      </c>
      <c r="F190" s="124"/>
      <c r="G190" s="124"/>
      <c r="H190" s="124"/>
      <c r="I190" s="124">
        <v>16765.53</v>
      </c>
      <c r="J190" s="124"/>
      <c r="K190" s="124"/>
      <c r="L190" s="124"/>
      <c r="M190" s="124">
        <v>16765.53</v>
      </c>
    </row>
    <row r="191" spans="1:13">
      <c r="E191" t="s">
        <v>742</v>
      </c>
      <c r="F191" s="124"/>
      <c r="G191" s="124"/>
      <c r="H191" s="124"/>
      <c r="I191" s="124"/>
      <c r="J191" s="124">
        <v>16765.53</v>
      </c>
      <c r="K191" s="124"/>
      <c r="L191" s="124"/>
      <c r="M191" s="124">
        <v>16765.53</v>
      </c>
    </row>
    <row r="192" spans="1:13">
      <c r="E192" t="s">
        <v>608</v>
      </c>
      <c r="F192" s="124"/>
      <c r="G192" s="124"/>
      <c r="H192" s="124"/>
      <c r="I192" s="124"/>
      <c r="J192" s="124"/>
      <c r="K192" s="124">
        <v>16765.53</v>
      </c>
      <c r="L192" s="124"/>
      <c r="M192" s="124">
        <v>16765.53</v>
      </c>
    </row>
    <row r="193" spans="1:13">
      <c r="A193">
        <v>589</v>
      </c>
      <c r="B193" t="s">
        <v>636</v>
      </c>
      <c r="C193" t="s">
        <v>616</v>
      </c>
      <c r="D193" t="s">
        <v>128</v>
      </c>
      <c r="E193" t="s">
        <v>1016</v>
      </c>
      <c r="F193" s="124">
        <v>-497698</v>
      </c>
      <c r="G193" s="124"/>
      <c r="H193" s="124"/>
      <c r="I193" s="124"/>
      <c r="J193" s="124"/>
      <c r="K193" s="124"/>
      <c r="L193" s="124"/>
      <c r="M193" s="124">
        <v>-497698</v>
      </c>
    </row>
    <row r="194" spans="1:13">
      <c r="E194" t="s">
        <v>1017</v>
      </c>
      <c r="F194" s="124">
        <v>14714.2</v>
      </c>
      <c r="G194" s="124"/>
      <c r="H194" s="124"/>
      <c r="I194" s="124"/>
      <c r="J194" s="124"/>
      <c r="K194" s="124"/>
      <c r="L194" s="124"/>
      <c r="M194" s="124">
        <v>14714.2</v>
      </c>
    </row>
    <row r="195" spans="1:13">
      <c r="E195" t="s">
        <v>916</v>
      </c>
      <c r="F195" s="124"/>
      <c r="G195" s="124">
        <v>14714.2</v>
      </c>
      <c r="H195" s="124"/>
      <c r="I195" s="124"/>
      <c r="J195" s="124"/>
      <c r="K195" s="124"/>
      <c r="L195" s="124"/>
      <c r="M195" s="124">
        <v>14714.2</v>
      </c>
    </row>
    <row r="196" spans="1:13">
      <c r="E196" t="s">
        <v>854</v>
      </c>
      <c r="F196" s="124"/>
      <c r="G196" s="124"/>
      <c r="H196" s="124">
        <v>14714.2</v>
      </c>
      <c r="I196" s="124"/>
      <c r="J196" s="124"/>
      <c r="K196" s="124"/>
      <c r="L196" s="124"/>
      <c r="M196" s="124">
        <v>14714.2</v>
      </c>
    </row>
    <row r="197" spans="1:13">
      <c r="E197" t="s">
        <v>818</v>
      </c>
      <c r="F197" s="124"/>
      <c r="G197" s="124"/>
      <c r="H197" s="124"/>
      <c r="I197" s="124">
        <v>14714.2</v>
      </c>
      <c r="J197" s="124"/>
      <c r="K197" s="124"/>
      <c r="L197" s="124"/>
      <c r="M197" s="124">
        <v>14714.2</v>
      </c>
    </row>
    <row r="198" spans="1:13">
      <c r="E198" t="s">
        <v>742</v>
      </c>
      <c r="F198" s="124"/>
      <c r="G198" s="124"/>
      <c r="H198" s="124"/>
      <c r="I198" s="124"/>
      <c r="J198" s="124">
        <v>14714.2</v>
      </c>
      <c r="K198" s="124"/>
      <c r="L198" s="124"/>
      <c r="M198" s="124">
        <v>14714.2</v>
      </c>
    </row>
    <row r="199" spans="1:13">
      <c r="E199" t="s">
        <v>608</v>
      </c>
      <c r="F199" s="124"/>
      <c r="G199" s="124"/>
      <c r="H199" s="124"/>
      <c r="I199" s="124"/>
      <c r="J199" s="124"/>
      <c r="K199" s="124">
        <v>14714.2</v>
      </c>
      <c r="L199" s="124"/>
      <c r="M199" s="124">
        <v>14714.2</v>
      </c>
    </row>
    <row r="200" spans="1:13">
      <c r="A200">
        <v>590</v>
      </c>
      <c r="B200" t="s">
        <v>1000</v>
      </c>
      <c r="C200" t="s">
        <v>616</v>
      </c>
      <c r="D200" t="s">
        <v>128</v>
      </c>
      <c r="E200" t="s">
        <v>271</v>
      </c>
      <c r="F200" s="124"/>
      <c r="G200" s="124">
        <v>491300.4</v>
      </c>
      <c r="H200" s="124"/>
      <c r="I200" s="124"/>
      <c r="J200" s="124"/>
      <c r="K200" s="124"/>
      <c r="L200" s="124"/>
      <c r="M200" s="124">
        <v>491300.4</v>
      </c>
    </row>
    <row r="201" spans="1:13">
      <c r="E201" t="s">
        <v>1016</v>
      </c>
      <c r="F201" s="124">
        <v>-506339</v>
      </c>
      <c r="G201" s="124"/>
      <c r="H201" s="124"/>
      <c r="I201" s="124"/>
      <c r="J201" s="124"/>
      <c r="K201" s="124"/>
      <c r="L201" s="124"/>
      <c r="M201" s="124">
        <v>-506339</v>
      </c>
    </row>
    <row r="202" spans="1:13">
      <c r="E202" t="s">
        <v>1017</v>
      </c>
      <c r="F202" s="124">
        <v>15038.6</v>
      </c>
      <c r="G202" s="124"/>
      <c r="H202" s="124"/>
      <c r="I202" s="124"/>
      <c r="J202" s="124"/>
      <c r="K202" s="124"/>
      <c r="L202" s="124"/>
      <c r="M202" s="124">
        <v>15038.6</v>
      </c>
    </row>
    <row r="203" spans="1:13">
      <c r="A203">
        <v>593</v>
      </c>
      <c r="B203" t="s">
        <v>639</v>
      </c>
      <c r="C203" t="s">
        <v>616</v>
      </c>
      <c r="D203" t="s">
        <v>128</v>
      </c>
      <c r="E203" t="s">
        <v>1016</v>
      </c>
      <c r="F203" s="124">
        <v>-461876</v>
      </c>
      <c r="G203" s="124"/>
      <c r="H203" s="124"/>
      <c r="I203" s="124"/>
      <c r="J203" s="124"/>
      <c r="K203" s="124"/>
      <c r="L203" s="124"/>
      <c r="M203" s="124">
        <v>-461876</v>
      </c>
    </row>
    <row r="204" spans="1:13">
      <c r="E204" t="s">
        <v>1017</v>
      </c>
      <c r="F204" s="124">
        <v>13371.6</v>
      </c>
      <c r="G204" s="124"/>
      <c r="H204" s="124"/>
      <c r="I204" s="124"/>
      <c r="J204" s="124"/>
      <c r="K204" s="124"/>
      <c r="L204" s="124"/>
      <c r="M204" s="124">
        <v>13371.6</v>
      </c>
    </row>
    <row r="205" spans="1:13">
      <c r="E205" t="s">
        <v>916</v>
      </c>
      <c r="F205" s="124"/>
      <c r="G205" s="124">
        <v>13371.6</v>
      </c>
      <c r="H205" s="124"/>
      <c r="I205" s="124"/>
      <c r="J205" s="124"/>
      <c r="K205" s="124"/>
      <c r="L205" s="124"/>
      <c r="M205" s="124">
        <v>13371.6</v>
      </c>
    </row>
    <row r="206" spans="1:13">
      <c r="E206" t="s">
        <v>854</v>
      </c>
      <c r="F206" s="124"/>
      <c r="G206" s="124"/>
      <c r="H206" s="124">
        <v>13371.6</v>
      </c>
      <c r="I206" s="124"/>
      <c r="J206" s="124"/>
      <c r="K206" s="124"/>
      <c r="L206" s="124"/>
      <c r="M206" s="124">
        <v>13371.6</v>
      </c>
    </row>
    <row r="207" spans="1:13">
      <c r="E207" t="s">
        <v>818</v>
      </c>
      <c r="F207" s="124"/>
      <c r="G207" s="124"/>
      <c r="H207" s="124"/>
      <c r="I207" s="124">
        <v>13371.6</v>
      </c>
      <c r="J207" s="124"/>
      <c r="K207" s="124"/>
      <c r="L207" s="124"/>
      <c r="M207" s="124">
        <v>13371.6</v>
      </c>
    </row>
    <row r="208" spans="1:13">
      <c r="E208" t="s">
        <v>742</v>
      </c>
      <c r="F208" s="124"/>
      <c r="G208" s="124"/>
      <c r="H208" s="124"/>
      <c r="I208" s="124"/>
      <c r="J208" s="124">
        <v>13371.6</v>
      </c>
      <c r="K208" s="124"/>
      <c r="L208" s="124"/>
      <c r="M208" s="124">
        <v>13371.6</v>
      </c>
    </row>
    <row r="209" spans="1:13">
      <c r="E209" t="s">
        <v>608</v>
      </c>
      <c r="F209" s="124"/>
      <c r="G209" s="124"/>
      <c r="H209" s="124"/>
      <c r="I209" s="124"/>
      <c r="J209" s="124"/>
      <c r="K209" s="124">
        <v>13371.6</v>
      </c>
      <c r="L209" s="124"/>
      <c r="M209" s="124">
        <v>13371.6</v>
      </c>
    </row>
    <row r="210" spans="1:13">
      <c r="A210">
        <v>597</v>
      </c>
      <c r="B210" t="s">
        <v>640</v>
      </c>
      <c r="C210" t="s">
        <v>616</v>
      </c>
      <c r="D210" t="s">
        <v>128</v>
      </c>
      <c r="E210" t="s">
        <v>1016</v>
      </c>
      <c r="F210" s="124">
        <v>-492991</v>
      </c>
      <c r="G210" s="124"/>
      <c r="H210" s="124"/>
      <c r="I210" s="124"/>
      <c r="J210" s="124"/>
      <c r="K210" s="124"/>
      <c r="L210" s="124"/>
      <c r="M210" s="124">
        <v>-492991</v>
      </c>
    </row>
    <row r="211" spans="1:13">
      <c r="E211" t="s">
        <v>1017</v>
      </c>
      <c r="F211" s="124">
        <v>14537.93</v>
      </c>
      <c r="G211" s="124"/>
      <c r="H211" s="124"/>
      <c r="I211" s="124"/>
      <c r="J211" s="124"/>
      <c r="K211" s="124"/>
      <c r="L211" s="124"/>
      <c r="M211" s="124">
        <v>14537.93</v>
      </c>
    </row>
    <row r="212" spans="1:13">
      <c r="E212" t="s">
        <v>916</v>
      </c>
      <c r="F212" s="124"/>
      <c r="G212" s="124">
        <v>14537.93</v>
      </c>
      <c r="H212" s="124"/>
      <c r="I212" s="124"/>
      <c r="J212" s="124"/>
      <c r="K212" s="124"/>
      <c r="L212" s="124"/>
      <c r="M212" s="124">
        <v>14537.93</v>
      </c>
    </row>
    <row r="213" spans="1:13">
      <c r="E213" t="s">
        <v>854</v>
      </c>
      <c r="F213" s="124"/>
      <c r="G213" s="124"/>
      <c r="H213" s="124">
        <v>14537.93</v>
      </c>
      <c r="I213" s="124"/>
      <c r="J213" s="124"/>
      <c r="K213" s="124"/>
      <c r="L213" s="124"/>
      <c r="M213" s="124">
        <v>14537.93</v>
      </c>
    </row>
    <row r="214" spans="1:13">
      <c r="E214" t="s">
        <v>818</v>
      </c>
      <c r="F214" s="124"/>
      <c r="G214" s="124"/>
      <c r="H214" s="124"/>
      <c r="I214" s="124">
        <v>14537.93</v>
      </c>
      <c r="J214" s="124"/>
      <c r="K214" s="124"/>
      <c r="L214" s="124"/>
      <c r="M214" s="124">
        <v>14537.93</v>
      </c>
    </row>
    <row r="215" spans="1:13">
      <c r="E215" t="s">
        <v>742</v>
      </c>
      <c r="F215" s="124"/>
      <c r="G215" s="124"/>
      <c r="H215" s="124"/>
      <c r="I215" s="124"/>
      <c r="J215" s="124">
        <v>14537.93</v>
      </c>
      <c r="K215" s="124"/>
      <c r="L215" s="124"/>
      <c r="M215" s="124">
        <v>14537.93</v>
      </c>
    </row>
    <row r="216" spans="1:13">
      <c r="E216" t="s">
        <v>608</v>
      </c>
      <c r="F216" s="124"/>
      <c r="G216" s="124"/>
      <c r="H216" s="124"/>
      <c r="I216" s="124"/>
      <c r="J216" s="124"/>
      <c r="K216" s="124">
        <v>14537.93</v>
      </c>
      <c r="L216" s="124"/>
      <c r="M216" s="124">
        <v>14537.93</v>
      </c>
    </row>
    <row r="217" spans="1:13">
      <c r="A217">
        <v>598</v>
      </c>
      <c r="B217" t="s">
        <v>641</v>
      </c>
      <c r="C217" t="s">
        <v>616</v>
      </c>
      <c r="D217" t="s">
        <v>128</v>
      </c>
      <c r="E217" t="s">
        <v>1016</v>
      </c>
      <c r="F217" s="124">
        <v>-489044</v>
      </c>
      <c r="G217" s="124"/>
      <c r="H217" s="124"/>
      <c r="I217" s="124"/>
      <c r="J217" s="124"/>
      <c r="K217" s="124"/>
      <c r="L217" s="124"/>
      <c r="M217" s="124">
        <v>-489044</v>
      </c>
    </row>
    <row r="218" spans="1:13">
      <c r="E218" t="s">
        <v>1017</v>
      </c>
      <c r="F218" s="124">
        <v>14389.9</v>
      </c>
      <c r="G218" s="124"/>
      <c r="H218" s="124"/>
      <c r="I218" s="124"/>
      <c r="J218" s="124"/>
      <c r="K218" s="124"/>
      <c r="L218" s="124"/>
      <c r="M218" s="124">
        <v>14389.9</v>
      </c>
    </row>
    <row r="219" spans="1:13">
      <c r="E219" t="s">
        <v>916</v>
      </c>
      <c r="F219" s="124"/>
      <c r="G219" s="124">
        <v>14389.9</v>
      </c>
      <c r="H219" s="124"/>
      <c r="I219" s="124"/>
      <c r="J219" s="124"/>
      <c r="K219" s="124"/>
      <c r="L219" s="124"/>
      <c r="M219" s="124">
        <v>14389.9</v>
      </c>
    </row>
    <row r="220" spans="1:13">
      <c r="E220" t="s">
        <v>854</v>
      </c>
      <c r="F220" s="124"/>
      <c r="G220" s="124"/>
      <c r="H220" s="124">
        <v>14389.9</v>
      </c>
      <c r="I220" s="124"/>
      <c r="J220" s="124"/>
      <c r="K220" s="124"/>
      <c r="L220" s="124"/>
      <c r="M220" s="124">
        <v>14389.9</v>
      </c>
    </row>
    <row r="221" spans="1:13">
      <c r="E221" t="s">
        <v>818</v>
      </c>
      <c r="F221" s="124"/>
      <c r="G221" s="124"/>
      <c r="H221" s="124"/>
      <c r="I221" s="124">
        <v>14389.9</v>
      </c>
      <c r="J221" s="124"/>
      <c r="K221" s="124"/>
      <c r="L221" s="124"/>
      <c r="M221" s="124">
        <v>14389.9</v>
      </c>
    </row>
    <row r="222" spans="1:13">
      <c r="E222" t="s">
        <v>742</v>
      </c>
      <c r="F222" s="124"/>
      <c r="G222" s="124"/>
      <c r="H222" s="124"/>
      <c r="I222" s="124"/>
      <c r="J222" s="124">
        <v>14389.9</v>
      </c>
      <c r="K222" s="124"/>
      <c r="L222" s="124"/>
      <c r="M222" s="124">
        <v>14389.9</v>
      </c>
    </row>
    <row r="223" spans="1:13">
      <c r="E223" t="s">
        <v>608</v>
      </c>
      <c r="F223" s="124"/>
      <c r="G223" s="124"/>
      <c r="H223" s="124"/>
      <c r="I223" s="124"/>
      <c r="J223" s="124"/>
      <c r="K223" s="124">
        <v>14389.9</v>
      </c>
      <c r="L223" s="124"/>
      <c r="M223" s="124">
        <v>14389.9</v>
      </c>
    </row>
    <row r="224" spans="1:13">
      <c r="A224" t="s">
        <v>97</v>
      </c>
      <c r="F224" s="124">
        <v>-10650734.970000001</v>
      </c>
      <c r="G224" s="124">
        <v>1031010.3500000002</v>
      </c>
      <c r="H224" s="124">
        <v>539709.95000000007</v>
      </c>
      <c r="I224" s="124">
        <v>539709.95000000007</v>
      </c>
      <c r="J224" s="124">
        <v>539709.95000000007</v>
      </c>
      <c r="K224" s="124">
        <v>1822043.9299999995</v>
      </c>
      <c r="L224" s="124">
        <v>-815756.46</v>
      </c>
      <c r="M224" s="124">
        <v>-6994307.2999999933</v>
      </c>
    </row>
  </sheetData>
  <pageMargins left="0.12" right="0.12" top="0.75" bottom="0.75" header="0.3" footer="0.3"/>
  <pageSetup paperSize="9" scale="66" orientation="landscape" horizontalDpi="0" verticalDpi="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AB6B7A-354A-405A-8395-C7296089EDC7}">
  <dimension ref="A2:G2715"/>
  <sheetViews>
    <sheetView topLeftCell="A2491" workbookViewId="0">
      <selection activeCell="D2512" sqref="D2512"/>
    </sheetView>
  </sheetViews>
  <sheetFormatPr baseColWidth="10" defaultColWidth="9.140625" defaultRowHeight="15"/>
  <cols>
    <col min="1" max="1" width="12.28515625" bestFit="1" customWidth="1"/>
    <col min="2" max="2" width="9.140625" customWidth="1"/>
    <col min="3" max="3" width="55.140625" bestFit="1" customWidth="1"/>
    <col min="4" max="5" width="39.140625" bestFit="1" customWidth="1"/>
    <col min="6" max="6" width="13.85546875" style="1" bestFit="1" customWidth="1"/>
  </cols>
  <sheetData>
    <row r="2" spans="1:7">
      <c r="A2" t="s">
        <v>707</v>
      </c>
      <c r="B2" t="s">
        <v>708</v>
      </c>
      <c r="C2" t="s">
        <v>709</v>
      </c>
      <c r="D2" t="s">
        <v>1</v>
      </c>
      <c r="E2" t="s">
        <v>710</v>
      </c>
      <c r="F2" s="1" t="s">
        <v>36</v>
      </c>
      <c r="G2" t="s">
        <v>68</v>
      </c>
    </row>
    <row r="3" spans="1:7">
      <c r="A3">
        <v>1</v>
      </c>
      <c r="B3" t="s">
        <v>662</v>
      </c>
      <c r="C3" t="s">
        <v>107</v>
      </c>
      <c r="D3" t="s">
        <v>108</v>
      </c>
      <c r="E3" t="s">
        <v>177</v>
      </c>
      <c r="F3" s="1">
        <v>-3585</v>
      </c>
      <c r="G3" s="121">
        <v>44927</v>
      </c>
    </row>
    <row r="4" spans="1:7">
      <c r="A4">
        <v>2</v>
      </c>
      <c r="B4" t="s">
        <v>663</v>
      </c>
      <c r="C4" t="s">
        <v>107</v>
      </c>
      <c r="D4" t="s">
        <v>108</v>
      </c>
      <c r="E4" t="s">
        <v>177</v>
      </c>
      <c r="F4" s="1">
        <v>-3590</v>
      </c>
      <c r="G4" s="121">
        <v>44927</v>
      </c>
    </row>
    <row r="5" spans="1:7">
      <c r="A5">
        <v>3</v>
      </c>
      <c r="B5" t="s">
        <v>664</v>
      </c>
      <c r="C5" t="s">
        <v>110</v>
      </c>
      <c r="D5" t="s">
        <v>108</v>
      </c>
      <c r="E5" t="s">
        <v>177</v>
      </c>
      <c r="F5" s="1">
        <v>-3603</v>
      </c>
      <c r="G5" s="121">
        <v>44927</v>
      </c>
    </row>
    <row r="6" spans="1:7">
      <c r="A6">
        <v>4</v>
      </c>
      <c r="B6" t="s">
        <v>665</v>
      </c>
      <c r="C6" t="s">
        <v>111</v>
      </c>
      <c r="D6" t="s">
        <v>108</v>
      </c>
      <c r="E6" t="s">
        <v>177</v>
      </c>
      <c r="F6" s="1">
        <v>-3384</v>
      </c>
      <c r="G6" s="121">
        <v>44927</v>
      </c>
    </row>
    <row r="7" spans="1:7">
      <c r="A7">
        <v>5</v>
      </c>
      <c r="B7" t="s">
        <v>666</v>
      </c>
      <c r="C7" t="s">
        <v>111</v>
      </c>
      <c r="D7" t="s">
        <v>108</v>
      </c>
      <c r="E7" t="s">
        <v>177</v>
      </c>
      <c r="F7" s="1">
        <v>-3387</v>
      </c>
      <c r="G7" s="121">
        <v>44927</v>
      </c>
    </row>
    <row r="8" spans="1:7">
      <c r="A8">
        <v>6</v>
      </c>
      <c r="B8" t="s">
        <v>667</v>
      </c>
      <c r="C8" t="s">
        <v>112</v>
      </c>
      <c r="D8" t="s">
        <v>108</v>
      </c>
      <c r="E8" t="s">
        <v>177</v>
      </c>
      <c r="F8" s="1">
        <v>-3362</v>
      </c>
      <c r="G8" s="121">
        <v>44927</v>
      </c>
    </row>
    <row r="9" spans="1:7">
      <c r="A9">
        <v>7</v>
      </c>
      <c r="B9" t="s">
        <v>1032</v>
      </c>
      <c r="C9" t="s">
        <v>804</v>
      </c>
      <c r="D9" t="s">
        <v>108</v>
      </c>
      <c r="E9" t="s">
        <v>177</v>
      </c>
      <c r="F9" s="1">
        <v>-3356</v>
      </c>
      <c r="G9" s="121">
        <v>44927</v>
      </c>
    </row>
    <row r="10" spans="1:7">
      <c r="A10">
        <v>8</v>
      </c>
      <c r="B10" t="s">
        <v>668</v>
      </c>
      <c r="C10" t="s">
        <v>113</v>
      </c>
      <c r="D10" t="s">
        <v>108</v>
      </c>
      <c r="E10" t="s">
        <v>177</v>
      </c>
      <c r="F10" s="1">
        <v>-3640</v>
      </c>
      <c r="G10" s="121">
        <v>44927</v>
      </c>
    </row>
    <row r="11" spans="1:7">
      <c r="A11">
        <v>9</v>
      </c>
      <c r="B11" t="s">
        <v>669</v>
      </c>
      <c r="C11" t="s">
        <v>114</v>
      </c>
      <c r="D11" t="s">
        <v>108</v>
      </c>
      <c r="E11" t="s">
        <v>177</v>
      </c>
      <c r="F11" s="1">
        <v>-3642</v>
      </c>
      <c r="G11" s="121">
        <v>44927</v>
      </c>
    </row>
    <row r="12" spans="1:7">
      <c r="A12">
        <v>9</v>
      </c>
      <c r="B12" t="s">
        <v>669</v>
      </c>
      <c r="C12" t="s">
        <v>114</v>
      </c>
      <c r="D12" t="s">
        <v>135</v>
      </c>
      <c r="F12" s="1">
        <v>6945</v>
      </c>
      <c r="G12" s="121">
        <v>44927</v>
      </c>
    </row>
    <row r="13" spans="1:7">
      <c r="A13">
        <v>10</v>
      </c>
      <c r="B13" t="s">
        <v>670</v>
      </c>
      <c r="C13" t="s">
        <v>115</v>
      </c>
      <c r="D13" t="s">
        <v>108</v>
      </c>
      <c r="E13" t="s">
        <v>177</v>
      </c>
      <c r="F13" s="1">
        <v>-3438</v>
      </c>
      <c r="G13" s="121">
        <v>44927</v>
      </c>
    </row>
    <row r="14" spans="1:7">
      <c r="A14">
        <v>11</v>
      </c>
      <c r="B14" t="s">
        <v>671</v>
      </c>
      <c r="C14" t="s">
        <v>116</v>
      </c>
      <c r="D14" t="s">
        <v>108</v>
      </c>
      <c r="E14" t="s">
        <v>177</v>
      </c>
      <c r="F14" s="1">
        <v>-3437</v>
      </c>
      <c r="G14" s="121">
        <v>44927</v>
      </c>
    </row>
    <row r="15" spans="1:7">
      <c r="A15">
        <v>13</v>
      </c>
      <c r="B15" t="s">
        <v>673</v>
      </c>
      <c r="C15" t="s">
        <v>118</v>
      </c>
      <c r="D15" t="s">
        <v>108</v>
      </c>
      <c r="E15" t="s">
        <v>177</v>
      </c>
      <c r="F15" s="1">
        <v>-4063</v>
      </c>
      <c r="G15" s="121">
        <v>44927</v>
      </c>
    </row>
    <row r="16" spans="1:7">
      <c r="A16">
        <v>14</v>
      </c>
      <c r="B16" t="s">
        <v>797</v>
      </c>
      <c r="C16" t="s">
        <v>711</v>
      </c>
      <c r="D16" t="s">
        <v>108</v>
      </c>
      <c r="E16" t="s">
        <v>177</v>
      </c>
      <c r="F16" s="1">
        <v>-3578</v>
      </c>
      <c r="G16" s="121">
        <v>44927</v>
      </c>
    </row>
    <row r="17" spans="1:7">
      <c r="A17">
        <v>15</v>
      </c>
      <c r="B17" t="s">
        <v>674</v>
      </c>
      <c r="C17" t="s">
        <v>119</v>
      </c>
      <c r="D17" t="s">
        <v>108</v>
      </c>
      <c r="E17" t="s">
        <v>177</v>
      </c>
      <c r="F17" s="1">
        <v>-3578</v>
      </c>
      <c r="G17" s="121">
        <v>44927</v>
      </c>
    </row>
    <row r="18" spans="1:7">
      <c r="A18">
        <v>19</v>
      </c>
      <c r="B18" t="s">
        <v>676</v>
      </c>
      <c r="C18" t="s">
        <v>121</v>
      </c>
      <c r="D18" t="s">
        <v>108</v>
      </c>
      <c r="E18" t="s">
        <v>177</v>
      </c>
      <c r="F18" s="1">
        <v>-3728</v>
      </c>
      <c r="G18" s="121">
        <v>44927</v>
      </c>
    </row>
    <row r="19" spans="1:7">
      <c r="A19">
        <v>20</v>
      </c>
      <c r="B19" t="s">
        <v>677</v>
      </c>
      <c r="C19" t="s">
        <v>122</v>
      </c>
      <c r="D19" t="s">
        <v>108</v>
      </c>
      <c r="E19" t="s">
        <v>177</v>
      </c>
      <c r="F19" s="1">
        <v>-3636</v>
      </c>
      <c r="G19" s="121">
        <v>44927</v>
      </c>
    </row>
    <row r="20" spans="1:7">
      <c r="A20">
        <v>21</v>
      </c>
      <c r="B20" t="s">
        <v>678</v>
      </c>
      <c r="C20" t="s">
        <v>123</v>
      </c>
      <c r="D20" t="s">
        <v>108</v>
      </c>
      <c r="E20" t="s">
        <v>177</v>
      </c>
      <c r="F20" s="1">
        <v>-3514</v>
      </c>
      <c r="G20" s="121">
        <v>44927</v>
      </c>
    </row>
    <row r="21" spans="1:7">
      <c r="A21">
        <v>22</v>
      </c>
      <c r="B21" t="s">
        <v>679</v>
      </c>
      <c r="C21" t="s">
        <v>124</v>
      </c>
      <c r="D21" t="s">
        <v>108</v>
      </c>
      <c r="E21" t="s">
        <v>177</v>
      </c>
      <c r="F21" s="1">
        <v>-3307</v>
      </c>
      <c r="G21" s="121">
        <v>44927</v>
      </c>
    </row>
    <row r="22" spans="1:7">
      <c r="A22">
        <v>23</v>
      </c>
      <c r="B22" t="s">
        <v>1034</v>
      </c>
      <c r="C22" t="s">
        <v>878</v>
      </c>
      <c r="D22" t="s">
        <v>108</v>
      </c>
      <c r="E22" t="s">
        <v>177</v>
      </c>
      <c r="F22" s="1">
        <v>-3373</v>
      </c>
      <c r="G22" s="121">
        <v>44927</v>
      </c>
    </row>
    <row r="23" spans="1:7">
      <c r="A23">
        <v>24</v>
      </c>
      <c r="B23" t="s">
        <v>1035</v>
      </c>
      <c r="C23" t="s">
        <v>879</v>
      </c>
      <c r="D23" t="s">
        <v>108</v>
      </c>
      <c r="E23" t="s">
        <v>880</v>
      </c>
      <c r="F23" s="1">
        <v>6825</v>
      </c>
      <c r="G23" s="121">
        <v>44927</v>
      </c>
    </row>
    <row r="24" spans="1:7">
      <c r="A24">
        <v>28</v>
      </c>
      <c r="B24" t="s">
        <v>681</v>
      </c>
      <c r="C24" t="s">
        <v>126</v>
      </c>
      <c r="D24" t="s">
        <v>108</v>
      </c>
      <c r="E24" t="s">
        <v>177</v>
      </c>
      <c r="F24" s="1">
        <v>-3612</v>
      </c>
      <c r="G24" s="121">
        <v>44927</v>
      </c>
    </row>
    <row r="25" spans="1:7">
      <c r="A25">
        <v>29</v>
      </c>
      <c r="B25" t="s">
        <v>682</v>
      </c>
      <c r="C25" t="s">
        <v>121</v>
      </c>
      <c r="D25" t="s">
        <v>108</v>
      </c>
      <c r="E25" t="s">
        <v>177</v>
      </c>
      <c r="F25" s="1">
        <v>-3754</v>
      </c>
      <c r="G25" s="121">
        <v>44927</v>
      </c>
    </row>
    <row r="26" spans="1:7">
      <c r="A26">
        <v>32</v>
      </c>
      <c r="B26" t="s">
        <v>683</v>
      </c>
      <c r="C26" t="s">
        <v>127</v>
      </c>
      <c r="D26" t="s">
        <v>128</v>
      </c>
      <c r="E26" t="s">
        <v>1006</v>
      </c>
      <c r="F26" s="1">
        <v>33851.03</v>
      </c>
      <c r="G26" s="121">
        <v>44927</v>
      </c>
    </row>
    <row r="27" spans="1:7">
      <c r="A27">
        <v>32</v>
      </c>
      <c r="B27" t="s">
        <v>683</v>
      </c>
      <c r="C27" t="s">
        <v>127</v>
      </c>
      <c r="D27" t="s">
        <v>108</v>
      </c>
      <c r="E27" t="s">
        <v>177</v>
      </c>
      <c r="F27" s="1">
        <v>-3870</v>
      </c>
      <c r="G27" s="121">
        <v>44927</v>
      </c>
    </row>
    <row r="28" spans="1:7">
      <c r="A28">
        <v>33</v>
      </c>
      <c r="B28" t="s">
        <v>684</v>
      </c>
      <c r="C28" t="s">
        <v>882</v>
      </c>
      <c r="D28" t="s">
        <v>108</v>
      </c>
      <c r="E28" t="s">
        <v>177</v>
      </c>
      <c r="F28" s="1">
        <v>-4122</v>
      </c>
      <c r="G28" s="121">
        <v>44927</v>
      </c>
    </row>
    <row r="29" spans="1:7">
      <c r="A29">
        <v>34</v>
      </c>
      <c r="B29" t="s">
        <v>685</v>
      </c>
      <c r="C29" t="s">
        <v>131</v>
      </c>
      <c r="D29" t="s">
        <v>108</v>
      </c>
      <c r="E29" t="s">
        <v>177</v>
      </c>
      <c r="F29" s="1">
        <v>-3788</v>
      </c>
      <c r="G29" s="121">
        <v>44927</v>
      </c>
    </row>
    <row r="30" spans="1:7">
      <c r="A30">
        <v>35</v>
      </c>
      <c r="B30" t="s">
        <v>686</v>
      </c>
      <c r="C30" t="s">
        <v>132</v>
      </c>
      <c r="D30" t="s">
        <v>108</v>
      </c>
      <c r="E30" t="s">
        <v>177</v>
      </c>
      <c r="F30" s="1">
        <v>-3644</v>
      </c>
      <c r="G30" s="121">
        <v>44927</v>
      </c>
    </row>
    <row r="31" spans="1:7">
      <c r="A31">
        <v>38</v>
      </c>
      <c r="B31" t="s">
        <v>687</v>
      </c>
      <c r="C31" t="s">
        <v>133</v>
      </c>
      <c r="D31" t="s">
        <v>108</v>
      </c>
      <c r="E31" t="s">
        <v>177</v>
      </c>
      <c r="F31" s="1">
        <v>-3732</v>
      </c>
      <c r="G31" s="121">
        <v>44927</v>
      </c>
    </row>
    <row r="32" spans="1:7">
      <c r="A32">
        <v>39</v>
      </c>
      <c r="B32" t="s">
        <v>1036</v>
      </c>
      <c r="C32" t="s">
        <v>883</v>
      </c>
      <c r="D32" t="s">
        <v>108</v>
      </c>
      <c r="E32" t="s">
        <v>880</v>
      </c>
      <c r="F32" s="1">
        <v>6970</v>
      </c>
      <c r="G32" s="121">
        <v>44927</v>
      </c>
    </row>
    <row r="33" spans="1:7">
      <c r="A33">
        <v>40</v>
      </c>
      <c r="B33" t="s">
        <v>1037</v>
      </c>
      <c r="C33" t="s">
        <v>884</v>
      </c>
      <c r="D33" t="s">
        <v>108</v>
      </c>
      <c r="E33" t="s">
        <v>880</v>
      </c>
      <c r="F33" s="1">
        <v>6568</v>
      </c>
      <c r="G33" s="121">
        <v>44927</v>
      </c>
    </row>
    <row r="34" spans="1:7">
      <c r="A34">
        <v>41</v>
      </c>
      <c r="B34" t="s">
        <v>1038</v>
      </c>
      <c r="C34" t="s">
        <v>884</v>
      </c>
      <c r="D34" t="s">
        <v>108</v>
      </c>
      <c r="E34" t="s">
        <v>880</v>
      </c>
      <c r="F34" s="1">
        <v>7197</v>
      </c>
      <c r="G34" s="121">
        <v>44927</v>
      </c>
    </row>
    <row r="35" spans="1:7">
      <c r="A35">
        <v>42</v>
      </c>
      <c r="B35" t="s">
        <v>1039</v>
      </c>
      <c r="C35" t="s">
        <v>884</v>
      </c>
      <c r="D35" t="s">
        <v>108</v>
      </c>
      <c r="E35" t="s">
        <v>880</v>
      </c>
      <c r="F35" s="1">
        <v>6502</v>
      </c>
      <c r="G35" s="121">
        <v>44927</v>
      </c>
    </row>
    <row r="36" spans="1:7">
      <c r="A36">
        <v>43</v>
      </c>
      <c r="B36" t="s">
        <v>688</v>
      </c>
      <c r="C36" t="s">
        <v>134</v>
      </c>
      <c r="D36" t="s">
        <v>108</v>
      </c>
      <c r="E36" t="s">
        <v>177</v>
      </c>
      <c r="F36" s="1">
        <v>-3649</v>
      </c>
      <c r="G36" s="121">
        <v>44927</v>
      </c>
    </row>
    <row r="37" spans="1:7">
      <c r="A37">
        <v>43</v>
      </c>
      <c r="B37" t="s">
        <v>688</v>
      </c>
      <c r="C37" t="s">
        <v>134</v>
      </c>
      <c r="D37" t="s">
        <v>135</v>
      </c>
      <c r="F37" s="1">
        <v>6945</v>
      </c>
      <c r="G37" s="121">
        <v>44927</v>
      </c>
    </row>
    <row r="38" spans="1:7">
      <c r="A38">
        <v>44</v>
      </c>
      <c r="B38" t="s">
        <v>1040</v>
      </c>
      <c r="C38" t="s">
        <v>879</v>
      </c>
      <c r="D38" t="s">
        <v>108</v>
      </c>
      <c r="E38" t="s">
        <v>880</v>
      </c>
      <c r="F38" s="1">
        <v>6999</v>
      </c>
      <c r="G38" s="121">
        <v>44927</v>
      </c>
    </row>
    <row r="39" spans="1:7">
      <c r="A39">
        <v>45</v>
      </c>
      <c r="B39" t="s">
        <v>689</v>
      </c>
      <c r="C39" t="s">
        <v>136</v>
      </c>
      <c r="D39" t="s">
        <v>108</v>
      </c>
      <c r="E39" t="s">
        <v>177</v>
      </c>
      <c r="F39" s="1">
        <v>-4646</v>
      </c>
      <c r="G39" s="121">
        <v>44927</v>
      </c>
    </row>
    <row r="40" spans="1:7">
      <c r="A40">
        <v>49</v>
      </c>
      <c r="B40" t="s">
        <v>1041</v>
      </c>
      <c r="C40" t="s">
        <v>885</v>
      </c>
      <c r="D40" t="s">
        <v>108</v>
      </c>
      <c r="E40" t="s">
        <v>880</v>
      </c>
      <c r="F40" s="1">
        <v>8475</v>
      </c>
      <c r="G40" s="121">
        <v>44927</v>
      </c>
    </row>
    <row r="41" spans="1:7">
      <c r="A41">
        <v>50</v>
      </c>
      <c r="B41" t="s">
        <v>798</v>
      </c>
      <c r="C41" t="s">
        <v>715</v>
      </c>
      <c r="D41" t="s">
        <v>139</v>
      </c>
      <c r="E41" t="s">
        <v>1007</v>
      </c>
      <c r="F41" s="1">
        <v>2790</v>
      </c>
      <c r="G41" s="121">
        <v>44927</v>
      </c>
    </row>
    <row r="42" spans="1:7">
      <c r="A42">
        <v>50</v>
      </c>
      <c r="B42" t="s">
        <v>798</v>
      </c>
      <c r="C42" t="s">
        <v>715</v>
      </c>
      <c r="D42" t="s">
        <v>135</v>
      </c>
      <c r="E42" t="s">
        <v>746</v>
      </c>
      <c r="F42" s="1">
        <v>3472.5</v>
      </c>
      <c r="G42" s="121">
        <v>44927</v>
      </c>
    </row>
    <row r="43" spans="1:7">
      <c r="A43">
        <v>54</v>
      </c>
      <c r="B43" t="s">
        <v>800</v>
      </c>
      <c r="C43" t="s">
        <v>37</v>
      </c>
      <c r="D43" t="s">
        <v>108</v>
      </c>
      <c r="E43" t="s">
        <v>177</v>
      </c>
      <c r="F43" s="1">
        <v>-3484</v>
      </c>
      <c r="G43" s="121">
        <v>44927</v>
      </c>
    </row>
    <row r="44" spans="1:7">
      <c r="A44">
        <v>55</v>
      </c>
      <c r="B44" t="s">
        <v>691</v>
      </c>
      <c r="C44" t="s">
        <v>137</v>
      </c>
      <c r="D44" t="s">
        <v>108</v>
      </c>
      <c r="E44" t="s">
        <v>177</v>
      </c>
      <c r="F44" s="1">
        <v>-3526</v>
      </c>
      <c r="G44" s="121">
        <v>44927</v>
      </c>
    </row>
    <row r="45" spans="1:7">
      <c r="A45">
        <v>56</v>
      </c>
      <c r="B45" t="s">
        <v>692</v>
      </c>
      <c r="C45" t="s">
        <v>137</v>
      </c>
      <c r="D45" t="s">
        <v>108</v>
      </c>
      <c r="E45" t="s">
        <v>177</v>
      </c>
      <c r="F45" s="1">
        <v>-3562</v>
      </c>
      <c r="G45" s="121">
        <v>44927</v>
      </c>
    </row>
    <row r="46" spans="1:7">
      <c r="A46">
        <v>58</v>
      </c>
      <c r="B46" t="s">
        <v>801</v>
      </c>
      <c r="C46" t="s">
        <v>718</v>
      </c>
      <c r="D46" t="s">
        <v>108</v>
      </c>
      <c r="E46" t="s">
        <v>177</v>
      </c>
      <c r="F46" s="1">
        <v>-3548</v>
      </c>
      <c r="G46" s="121">
        <v>44927</v>
      </c>
    </row>
    <row r="47" spans="1:7">
      <c r="A47">
        <v>60</v>
      </c>
      <c r="B47" t="s">
        <v>694</v>
      </c>
      <c r="C47" t="s">
        <v>141</v>
      </c>
      <c r="D47" t="s">
        <v>108</v>
      </c>
      <c r="E47" t="s">
        <v>177</v>
      </c>
      <c r="F47" s="1">
        <v>-4451</v>
      </c>
      <c r="G47" s="121">
        <v>44927</v>
      </c>
    </row>
    <row r="48" spans="1:7">
      <c r="A48">
        <v>61</v>
      </c>
      <c r="B48" t="s">
        <v>695</v>
      </c>
      <c r="C48" t="s">
        <v>142</v>
      </c>
      <c r="D48" t="s">
        <v>108</v>
      </c>
      <c r="E48" t="s">
        <v>177</v>
      </c>
      <c r="F48" s="1">
        <v>-4466</v>
      </c>
      <c r="G48" s="121">
        <v>44927</v>
      </c>
    </row>
    <row r="49" spans="1:7">
      <c r="A49">
        <v>62</v>
      </c>
      <c r="B49" t="s">
        <v>696</v>
      </c>
      <c r="C49" t="s">
        <v>142</v>
      </c>
      <c r="D49" t="s">
        <v>108</v>
      </c>
      <c r="E49" t="s">
        <v>177</v>
      </c>
      <c r="F49" s="1">
        <v>-3761</v>
      </c>
      <c r="G49" s="121">
        <v>44927</v>
      </c>
    </row>
    <row r="50" spans="1:7">
      <c r="A50">
        <v>63</v>
      </c>
      <c r="B50" t="s">
        <v>697</v>
      </c>
      <c r="C50" t="s">
        <v>145</v>
      </c>
      <c r="D50" t="s">
        <v>135</v>
      </c>
      <c r="F50" s="1">
        <v>6945</v>
      </c>
      <c r="G50" s="121">
        <v>44927</v>
      </c>
    </row>
    <row r="51" spans="1:7">
      <c r="A51">
        <v>64</v>
      </c>
      <c r="B51" t="s">
        <v>698</v>
      </c>
      <c r="C51" t="s">
        <v>146</v>
      </c>
      <c r="D51" t="s">
        <v>108</v>
      </c>
      <c r="E51" t="s">
        <v>177</v>
      </c>
      <c r="F51" s="1">
        <v>-3862</v>
      </c>
      <c r="G51" s="121">
        <v>44927</v>
      </c>
    </row>
    <row r="52" spans="1:7">
      <c r="A52">
        <v>65</v>
      </c>
      <c r="B52" t="s">
        <v>699</v>
      </c>
      <c r="C52" t="s">
        <v>146</v>
      </c>
      <c r="D52" t="s">
        <v>108</v>
      </c>
      <c r="E52" t="s">
        <v>177</v>
      </c>
      <c r="F52" s="1">
        <v>-3815</v>
      </c>
      <c r="G52" s="121">
        <v>44927</v>
      </c>
    </row>
    <row r="53" spans="1:7">
      <c r="A53">
        <v>69</v>
      </c>
      <c r="B53" t="s">
        <v>700</v>
      </c>
      <c r="C53" t="s">
        <v>147</v>
      </c>
      <c r="D53" t="s">
        <v>108</v>
      </c>
      <c r="E53" t="s">
        <v>177</v>
      </c>
      <c r="F53" s="1">
        <v>-4054</v>
      </c>
      <c r="G53" s="121">
        <v>44927</v>
      </c>
    </row>
    <row r="54" spans="1:7">
      <c r="A54">
        <v>71</v>
      </c>
      <c r="B54" t="s">
        <v>701</v>
      </c>
      <c r="C54" t="s">
        <v>148</v>
      </c>
      <c r="D54" t="s">
        <v>135</v>
      </c>
      <c r="F54" s="1">
        <v>6945</v>
      </c>
      <c r="G54" s="121">
        <v>44927</v>
      </c>
    </row>
    <row r="55" spans="1:7">
      <c r="A55">
        <v>71</v>
      </c>
      <c r="B55" t="s">
        <v>701</v>
      </c>
      <c r="C55" t="s">
        <v>148</v>
      </c>
      <c r="D55" t="s">
        <v>108</v>
      </c>
      <c r="E55" t="s">
        <v>177</v>
      </c>
      <c r="F55" s="1">
        <v>-4303</v>
      </c>
      <c r="G55" s="121">
        <v>44927</v>
      </c>
    </row>
    <row r="56" spans="1:7">
      <c r="A56">
        <v>73</v>
      </c>
      <c r="B56" t="s">
        <v>702</v>
      </c>
      <c r="C56" t="s">
        <v>141</v>
      </c>
      <c r="D56" t="s">
        <v>108</v>
      </c>
      <c r="E56" t="s">
        <v>177</v>
      </c>
      <c r="F56" s="1">
        <v>-4202</v>
      </c>
      <c r="G56" s="121">
        <v>44927</v>
      </c>
    </row>
    <row r="57" spans="1:7">
      <c r="A57">
        <v>74</v>
      </c>
      <c r="B57" t="s">
        <v>703</v>
      </c>
      <c r="C57" t="s">
        <v>149</v>
      </c>
      <c r="D57" t="s">
        <v>108</v>
      </c>
      <c r="E57" t="s">
        <v>177</v>
      </c>
      <c r="F57" s="1">
        <v>-3957</v>
      </c>
      <c r="G57" s="121">
        <v>44927</v>
      </c>
    </row>
    <row r="58" spans="1:7">
      <c r="A58">
        <v>74</v>
      </c>
      <c r="B58" t="s">
        <v>703</v>
      </c>
      <c r="C58" t="s">
        <v>149</v>
      </c>
      <c r="D58" t="s">
        <v>135</v>
      </c>
      <c r="F58" s="1">
        <v>6945</v>
      </c>
      <c r="G58" s="121">
        <v>44927</v>
      </c>
    </row>
    <row r="59" spans="1:7">
      <c r="A59">
        <v>75</v>
      </c>
      <c r="B59" t="s">
        <v>704</v>
      </c>
      <c r="C59" t="s">
        <v>149</v>
      </c>
      <c r="D59" t="s">
        <v>108</v>
      </c>
      <c r="E59" t="s">
        <v>177</v>
      </c>
      <c r="F59" s="1">
        <v>-3996</v>
      </c>
      <c r="G59" s="121">
        <v>44927</v>
      </c>
    </row>
    <row r="60" spans="1:7">
      <c r="A60">
        <v>76</v>
      </c>
      <c r="B60" t="s">
        <v>705</v>
      </c>
      <c r="C60" t="s">
        <v>141</v>
      </c>
      <c r="D60" t="s">
        <v>108</v>
      </c>
      <c r="E60" t="s">
        <v>177</v>
      </c>
      <c r="F60" s="1">
        <v>-3868</v>
      </c>
      <c r="G60" s="121">
        <v>44927</v>
      </c>
    </row>
    <row r="61" spans="1:7">
      <c r="A61">
        <v>78</v>
      </c>
      <c r="B61" t="s">
        <v>151</v>
      </c>
      <c r="C61" t="s">
        <v>152</v>
      </c>
      <c r="D61" t="s">
        <v>108</v>
      </c>
      <c r="E61" t="s">
        <v>177</v>
      </c>
      <c r="F61" s="1">
        <v>-3561</v>
      </c>
      <c r="G61" s="121">
        <v>44927</v>
      </c>
    </row>
    <row r="62" spans="1:7">
      <c r="A62">
        <v>79</v>
      </c>
      <c r="B62" t="s">
        <v>153</v>
      </c>
      <c r="C62" t="s">
        <v>154</v>
      </c>
      <c r="D62" t="s">
        <v>108</v>
      </c>
      <c r="E62" t="s">
        <v>177</v>
      </c>
      <c r="F62" s="1">
        <v>-3646</v>
      </c>
      <c r="G62" s="121">
        <v>44927</v>
      </c>
    </row>
    <row r="63" spans="1:7">
      <c r="A63">
        <v>80</v>
      </c>
      <c r="B63" t="s">
        <v>886</v>
      </c>
      <c r="C63" t="s">
        <v>887</v>
      </c>
      <c r="D63" t="s">
        <v>713</v>
      </c>
      <c r="E63" t="s">
        <v>561</v>
      </c>
      <c r="F63" s="1">
        <v>1500</v>
      </c>
      <c r="G63" s="121">
        <v>44927</v>
      </c>
    </row>
    <row r="64" spans="1:7">
      <c r="A64">
        <v>80</v>
      </c>
      <c r="B64" t="s">
        <v>886</v>
      </c>
      <c r="C64" t="s">
        <v>887</v>
      </c>
      <c r="D64" t="s">
        <v>108</v>
      </c>
      <c r="E64" t="s">
        <v>880</v>
      </c>
      <c r="F64" s="1">
        <v>8803</v>
      </c>
      <c r="G64" s="121">
        <v>44927</v>
      </c>
    </row>
    <row r="65" spans="1:7">
      <c r="A65">
        <v>82</v>
      </c>
      <c r="B65" t="s">
        <v>155</v>
      </c>
      <c r="C65" t="s">
        <v>843</v>
      </c>
      <c r="D65" t="s">
        <v>108</v>
      </c>
      <c r="E65" t="s">
        <v>177</v>
      </c>
      <c r="F65" s="1">
        <v>-3327</v>
      </c>
      <c r="G65" s="121">
        <v>44927</v>
      </c>
    </row>
    <row r="66" spans="1:7">
      <c r="A66">
        <v>84</v>
      </c>
      <c r="B66" t="s">
        <v>157</v>
      </c>
      <c r="C66" t="s">
        <v>888</v>
      </c>
      <c r="D66" t="s">
        <v>108</v>
      </c>
      <c r="E66" t="s">
        <v>177</v>
      </c>
      <c r="F66" s="1">
        <v>-3561</v>
      </c>
      <c r="G66" s="121">
        <v>44927</v>
      </c>
    </row>
    <row r="67" spans="1:7">
      <c r="A67">
        <v>87</v>
      </c>
      <c r="B67" t="s">
        <v>159</v>
      </c>
      <c r="C67" t="s">
        <v>843</v>
      </c>
      <c r="D67" t="s">
        <v>108</v>
      </c>
      <c r="E67" t="s">
        <v>177</v>
      </c>
      <c r="F67" s="1">
        <v>-3712</v>
      </c>
      <c r="G67" s="121">
        <v>44927</v>
      </c>
    </row>
    <row r="68" spans="1:7">
      <c r="A68">
        <v>90</v>
      </c>
      <c r="B68" t="s">
        <v>890</v>
      </c>
      <c r="C68" t="s">
        <v>891</v>
      </c>
      <c r="D68" t="s">
        <v>108</v>
      </c>
      <c r="E68" t="s">
        <v>880</v>
      </c>
      <c r="F68" s="1">
        <v>7774</v>
      </c>
      <c r="G68" s="121">
        <v>44927</v>
      </c>
    </row>
    <row r="69" spans="1:7">
      <c r="A69">
        <v>91</v>
      </c>
      <c r="B69" t="s">
        <v>164</v>
      </c>
      <c r="C69" t="s">
        <v>165</v>
      </c>
      <c r="D69" t="s">
        <v>108</v>
      </c>
      <c r="E69" t="s">
        <v>177</v>
      </c>
      <c r="F69" s="1">
        <v>-3708</v>
      </c>
      <c r="G69" s="121">
        <v>44927</v>
      </c>
    </row>
    <row r="70" spans="1:7">
      <c r="A70">
        <v>92</v>
      </c>
      <c r="B70" t="s">
        <v>722</v>
      </c>
      <c r="C70" t="s">
        <v>723</v>
      </c>
      <c r="D70" t="s">
        <v>108</v>
      </c>
      <c r="E70" t="s">
        <v>177</v>
      </c>
      <c r="F70" s="1">
        <v>-3711</v>
      </c>
      <c r="G70" s="121">
        <v>44927</v>
      </c>
    </row>
    <row r="71" spans="1:7">
      <c r="A71">
        <v>93</v>
      </c>
      <c r="B71" t="s">
        <v>724</v>
      </c>
      <c r="C71" t="s">
        <v>725</v>
      </c>
      <c r="D71" t="s">
        <v>108</v>
      </c>
      <c r="E71" t="s">
        <v>177</v>
      </c>
      <c r="F71" s="1">
        <v>-3737</v>
      </c>
      <c r="G71" s="121">
        <v>44927</v>
      </c>
    </row>
    <row r="72" spans="1:7">
      <c r="A72">
        <v>94</v>
      </c>
      <c r="B72" t="s">
        <v>166</v>
      </c>
      <c r="C72" t="s">
        <v>136</v>
      </c>
      <c r="D72" t="s">
        <v>108</v>
      </c>
      <c r="E72" t="s">
        <v>177</v>
      </c>
      <c r="F72" s="1">
        <v>-3668</v>
      </c>
      <c r="G72" s="121">
        <v>44927</v>
      </c>
    </row>
    <row r="73" spans="1:7">
      <c r="A73">
        <v>95</v>
      </c>
      <c r="B73" t="s">
        <v>167</v>
      </c>
      <c r="C73" t="s">
        <v>168</v>
      </c>
      <c r="D73" t="s">
        <v>108</v>
      </c>
      <c r="E73" t="s">
        <v>177</v>
      </c>
      <c r="F73" s="1">
        <v>-3799</v>
      </c>
      <c r="G73" s="121">
        <v>44927</v>
      </c>
    </row>
    <row r="74" spans="1:7">
      <c r="A74">
        <v>99</v>
      </c>
      <c r="B74" t="s">
        <v>894</v>
      </c>
      <c r="C74" t="s">
        <v>895</v>
      </c>
      <c r="D74" t="s">
        <v>108</v>
      </c>
      <c r="E74" t="s">
        <v>880</v>
      </c>
      <c r="F74" s="1">
        <v>6843</v>
      </c>
      <c r="G74" s="121">
        <v>44927</v>
      </c>
    </row>
    <row r="75" spans="1:7">
      <c r="A75">
        <v>100</v>
      </c>
      <c r="B75" t="s">
        <v>844</v>
      </c>
      <c r="C75" t="s">
        <v>845</v>
      </c>
      <c r="D75" t="s">
        <v>108</v>
      </c>
      <c r="E75" t="s">
        <v>177</v>
      </c>
      <c r="F75" s="1">
        <v>-3599</v>
      </c>
      <c r="G75" s="121">
        <v>44927</v>
      </c>
    </row>
    <row r="76" spans="1:7">
      <c r="A76">
        <v>101</v>
      </c>
      <c r="B76" t="s">
        <v>896</v>
      </c>
      <c r="C76" t="s">
        <v>897</v>
      </c>
      <c r="D76" t="s">
        <v>108</v>
      </c>
      <c r="E76" t="s">
        <v>880</v>
      </c>
      <c r="F76" s="1">
        <v>6983</v>
      </c>
      <c r="G76" s="121">
        <v>44927</v>
      </c>
    </row>
    <row r="77" spans="1:7">
      <c r="A77">
        <v>106</v>
      </c>
      <c r="B77" t="s">
        <v>175</v>
      </c>
      <c r="C77" t="s">
        <v>176</v>
      </c>
      <c r="D77" t="s">
        <v>108</v>
      </c>
      <c r="E77" t="s">
        <v>177</v>
      </c>
      <c r="F77" s="1">
        <v>-3462</v>
      </c>
      <c r="G77" s="121">
        <v>44927</v>
      </c>
    </row>
    <row r="78" spans="1:7">
      <c r="A78">
        <v>107</v>
      </c>
      <c r="B78" t="s">
        <v>178</v>
      </c>
      <c r="C78" t="s">
        <v>179</v>
      </c>
      <c r="D78" t="s">
        <v>108</v>
      </c>
      <c r="E78" t="s">
        <v>177</v>
      </c>
      <c r="F78" s="1">
        <v>-3680</v>
      </c>
      <c r="G78" s="121">
        <v>44927</v>
      </c>
    </row>
    <row r="79" spans="1:7">
      <c r="A79">
        <v>108</v>
      </c>
      <c r="B79" t="s">
        <v>180</v>
      </c>
      <c r="C79" t="s">
        <v>181</v>
      </c>
      <c r="D79" t="s">
        <v>108</v>
      </c>
      <c r="E79" t="s">
        <v>177</v>
      </c>
      <c r="F79" s="1">
        <v>-3621</v>
      </c>
      <c r="G79" s="121">
        <v>44927</v>
      </c>
    </row>
    <row r="80" spans="1:7">
      <c r="A80">
        <v>109</v>
      </c>
      <c r="B80" t="s">
        <v>182</v>
      </c>
      <c r="C80" t="s">
        <v>181</v>
      </c>
      <c r="D80" t="s">
        <v>108</v>
      </c>
      <c r="E80" t="s">
        <v>177</v>
      </c>
      <c r="F80" s="1">
        <v>-3535</v>
      </c>
      <c r="G80" s="121">
        <v>44927</v>
      </c>
    </row>
    <row r="81" spans="1:7">
      <c r="A81">
        <v>110</v>
      </c>
      <c r="B81" t="s">
        <v>183</v>
      </c>
      <c r="C81" t="s">
        <v>184</v>
      </c>
      <c r="D81" t="s">
        <v>108</v>
      </c>
      <c r="E81" t="s">
        <v>177</v>
      </c>
      <c r="F81" s="1">
        <v>-3527</v>
      </c>
      <c r="G81" s="121">
        <v>44927</v>
      </c>
    </row>
    <row r="82" spans="1:7">
      <c r="A82">
        <v>111</v>
      </c>
      <c r="B82" t="s">
        <v>185</v>
      </c>
      <c r="C82" t="s">
        <v>186</v>
      </c>
      <c r="D82" t="s">
        <v>108</v>
      </c>
      <c r="E82" t="s">
        <v>177</v>
      </c>
      <c r="F82" s="1">
        <v>-3277</v>
      </c>
      <c r="G82" s="121">
        <v>44927</v>
      </c>
    </row>
    <row r="83" spans="1:7">
      <c r="A83">
        <v>112</v>
      </c>
      <c r="B83" t="s">
        <v>187</v>
      </c>
      <c r="C83" t="s">
        <v>188</v>
      </c>
      <c r="D83" t="s">
        <v>108</v>
      </c>
      <c r="E83" t="s">
        <v>177</v>
      </c>
      <c r="F83" s="1">
        <v>-3368</v>
      </c>
      <c r="G83" s="121">
        <v>44927</v>
      </c>
    </row>
    <row r="84" spans="1:7">
      <c r="A84">
        <v>113</v>
      </c>
      <c r="B84" t="s">
        <v>189</v>
      </c>
      <c r="C84" t="s">
        <v>190</v>
      </c>
      <c r="D84" t="s">
        <v>108</v>
      </c>
      <c r="E84" t="s">
        <v>177</v>
      </c>
      <c r="F84" s="1">
        <v>-3324</v>
      </c>
      <c r="G84" s="121">
        <v>44927</v>
      </c>
    </row>
    <row r="85" spans="1:7">
      <c r="A85">
        <v>115</v>
      </c>
      <c r="B85" t="s">
        <v>191</v>
      </c>
      <c r="C85" t="s">
        <v>192</v>
      </c>
      <c r="D85" t="s">
        <v>108</v>
      </c>
      <c r="E85" t="s">
        <v>880</v>
      </c>
      <c r="F85" s="1">
        <v>6924</v>
      </c>
      <c r="G85" s="121">
        <v>44927</v>
      </c>
    </row>
    <row r="86" spans="1:7">
      <c r="A86">
        <v>116</v>
      </c>
      <c r="B86" t="s">
        <v>194</v>
      </c>
      <c r="C86" t="s">
        <v>195</v>
      </c>
      <c r="D86" t="s">
        <v>108</v>
      </c>
      <c r="E86" t="s">
        <v>177</v>
      </c>
      <c r="F86" s="1">
        <v>-3521</v>
      </c>
      <c r="G86" s="121">
        <v>44927</v>
      </c>
    </row>
    <row r="87" spans="1:7">
      <c r="A87">
        <v>117</v>
      </c>
      <c r="B87" t="s">
        <v>900</v>
      </c>
      <c r="C87" t="s">
        <v>901</v>
      </c>
      <c r="D87" t="s">
        <v>108</v>
      </c>
      <c r="E87" t="s">
        <v>880</v>
      </c>
      <c r="F87" s="1">
        <v>6939</v>
      </c>
      <c r="G87" s="121">
        <v>44927</v>
      </c>
    </row>
    <row r="88" spans="1:7">
      <c r="A88">
        <v>118</v>
      </c>
      <c r="B88" t="s">
        <v>196</v>
      </c>
      <c r="C88" t="s">
        <v>127</v>
      </c>
      <c r="D88" t="s">
        <v>108</v>
      </c>
      <c r="E88" t="s">
        <v>177</v>
      </c>
      <c r="F88" s="1">
        <v>-3576</v>
      </c>
      <c r="G88" s="121">
        <v>44927</v>
      </c>
    </row>
    <row r="89" spans="1:7">
      <c r="A89">
        <v>118</v>
      </c>
      <c r="B89" t="s">
        <v>196</v>
      </c>
      <c r="C89" t="s">
        <v>127</v>
      </c>
      <c r="D89" t="s">
        <v>128</v>
      </c>
      <c r="E89" t="s">
        <v>1006</v>
      </c>
      <c r="F89" s="1">
        <v>29091.35</v>
      </c>
      <c r="G89" s="121">
        <v>44927</v>
      </c>
    </row>
    <row r="90" spans="1:7">
      <c r="A90">
        <v>119</v>
      </c>
      <c r="B90" t="s">
        <v>197</v>
      </c>
      <c r="C90" t="s">
        <v>198</v>
      </c>
      <c r="D90" t="s">
        <v>108</v>
      </c>
      <c r="E90" t="s">
        <v>177</v>
      </c>
      <c r="F90" s="1">
        <v>-3576</v>
      </c>
      <c r="G90" s="121">
        <v>44927</v>
      </c>
    </row>
    <row r="91" spans="1:7">
      <c r="A91">
        <v>120</v>
      </c>
      <c r="B91" t="s">
        <v>199</v>
      </c>
      <c r="C91" t="s">
        <v>200</v>
      </c>
      <c r="D91" t="s">
        <v>108</v>
      </c>
      <c r="E91" t="s">
        <v>177</v>
      </c>
      <c r="F91" s="1">
        <v>-3576</v>
      </c>
      <c r="G91" s="121">
        <v>44927</v>
      </c>
    </row>
    <row r="92" spans="1:7">
      <c r="A92">
        <v>121</v>
      </c>
      <c r="B92" t="s">
        <v>201</v>
      </c>
      <c r="C92" t="s">
        <v>202</v>
      </c>
      <c r="D92" t="s">
        <v>128</v>
      </c>
      <c r="E92" t="s">
        <v>1008</v>
      </c>
      <c r="F92" s="1">
        <v>15007.35</v>
      </c>
      <c r="G92" s="121">
        <v>44927</v>
      </c>
    </row>
    <row r="93" spans="1:7">
      <c r="A93">
        <v>121</v>
      </c>
      <c r="B93" t="s">
        <v>201</v>
      </c>
      <c r="C93" t="s">
        <v>202</v>
      </c>
      <c r="D93" t="s">
        <v>108</v>
      </c>
      <c r="E93" t="s">
        <v>203</v>
      </c>
      <c r="F93" s="1">
        <v>4202.0600000000004</v>
      </c>
      <c r="G93" s="121">
        <v>44927</v>
      </c>
    </row>
    <row r="94" spans="1:7">
      <c r="A94">
        <v>122</v>
      </c>
      <c r="B94" t="s">
        <v>205</v>
      </c>
      <c r="C94" t="s">
        <v>206</v>
      </c>
      <c r="D94" t="s">
        <v>135</v>
      </c>
      <c r="F94" s="1">
        <v>6945</v>
      </c>
      <c r="G94" s="121">
        <v>44927</v>
      </c>
    </row>
    <row r="95" spans="1:7">
      <c r="A95">
        <v>122</v>
      </c>
      <c r="B95" t="s">
        <v>205</v>
      </c>
      <c r="C95" t="s">
        <v>206</v>
      </c>
      <c r="D95" t="s">
        <v>108</v>
      </c>
      <c r="E95" t="s">
        <v>177</v>
      </c>
      <c r="F95" s="1">
        <v>-3331</v>
      </c>
      <c r="G95" s="121">
        <v>44927</v>
      </c>
    </row>
    <row r="96" spans="1:7">
      <c r="A96">
        <v>123</v>
      </c>
      <c r="B96" t="s">
        <v>810</v>
      </c>
      <c r="C96" t="s">
        <v>811</v>
      </c>
      <c r="D96" t="s">
        <v>108</v>
      </c>
      <c r="E96" t="s">
        <v>177</v>
      </c>
      <c r="F96" s="1">
        <v>-3548</v>
      </c>
      <c r="G96" s="121">
        <v>44927</v>
      </c>
    </row>
    <row r="97" spans="1:7">
      <c r="A97">
        <v>125</v>
      </c>
      <c r="B97" t="s">
        <v>903</v>
      </c>
      <c r="C97" t="s">
        <v>904</v>
      </c>
      <c r="D97" t="s">
        <v>108</v>
      </c>
      <c r="E97" t="s">
        <v>880</v>
      </c>
      <c r="F97" s="1">
        <v>6939</v>
      </c>
      <c r="G97" s="121">
        <v>44927</v>
      </c>
    </row>
    <row r="98" spans="1:7">
      <c r="A98">
        <v>126</v>
      </c>
      <c r="B98" t="s">
        <v>207</v>
      </c>
      <c r="C98" t="s">
        <v>239</v>
      </c>
      <c r="D98" t="s">
        <v>108</v>
      </c>
      <c r="E98" t="s">
        <v>177</v>
      </c>
      <c r="F98" s="1">
        <v>-3576</v>
      </c>
      <c r="G98" s="121">
        <v>44927</v>
      </c>
    </row>
    <row r="99" spans="1:7">
      <c r="A99">
        <v>127</v>
      </c>
      <c r="B99" t="s">
        <v>209</v>
      </c>
      <c r="C99" t="s">
        <v>210</v>
      </c>
      <c r="D99" t="s">
        <v>108</v>
      </c>
      <c r="E99" t="s">
        <v>177</v>
      </c>
      <c r="F99" s="1">
        <v>-3576</v>
      </c>
      <c r="G99" s="121">
        <v>44927</v>
      </c>
    </row>
    <row r="100" spans="1:7">
      <c r="A100">
        <v>129</v>
      </c>
      <c r="B100" t="s">
        <v>211</v>
      </c>
      <c r="C100" t="s">
        <v>212</v>
      </c>
      <c r="D100" t="s">
        <v>108</v>
      </c>
      <c r="E100" t="s">
        <v>177</v>
      </c>
      <c r="F100" s="1">
        <v>-3576</v>
      </c>
      <c r="G100" s="121">
        <v>44927</v>
      </c>
    </row>
    <row r="101" spans="1:7">
      <c r="A101">
        <v>131</v>
      </c>
      <c r="B101" t="s">
        <v>213</v>
      </c>
      <c r="C101" t="s">
        <v>214</v>
      </c>
      <c r="D101" t="s">
        <v>108</v>
      </c>
      <c r="E101" t="s">
        <v>177</v>
      </c>
      <c r="F101" s="1">
        <v>-3578</v>
      </c>
      <c r="G101" s="121">
        <v>44927</v>
      </c>
    </row>
    <row r="102" spans="1:7">
      <c r="A102">
        <v>131</v>
      </c>
      <c r="B102" t="s">
        <v>213</v>
      </c>
      <c r="C102" t="s">
        <v>214</v>
      </c>
      <c r="D102" t="s">
        <v>135</v>
      </c>
      <c r="F102" s="1">
        <v>6945</v>
      </c>
      <c r="G102" s="121">
        <v>44927</v>
      </c>
    </row>
    <row r="103" spans="1:7">
      <c r="A103">
        <v>132</v>
      </c>
      <c r="B103" t="s">
        <v>730</v>
      </c>
      <c r="C103" t="s">
        <v>731</v>
      </c>
      <c r="D103" t="s">
        <v>108</v>
      </c>
      <c r="E103" t="s">
        <v>177</v>
      </c>
      <c r="F103" s="1">
        <v>-3576</v>
      </c>
      <c r="G103" s="121">
        <v>44927</v>
      </c>
    </row>
    <row r="104" spans="1:7">
      <c r="A104">
        <v>132</v>
      </c>
      <c r="B104" t="s">
        <v>730</v>
      </c>
      <c r="C104" t="s">
        <v>731</v>
      </c>
      <c r="D104" t="s">
        <v>135</v>
      </c>
      <c r="F104" s="1">
        <v>6945</v>
      </c>
      <c r="G104" s="121">
        <v>44927</v>
      </c>
    </row>
    <row r="105" spans="1:7">
      <c r="A105">
        <v>133</v>
      </c>
      <c r="B105" t="s">
        <v>216</v>
      </c>
      <c r="C105" t="s">
        <v>217</v>
      </c>
      <c r="D105" t="s">
        <v>108</v>
      </c>
      <c r="E105" t="s">
        <v>177</v>
      </c>
      <c r="F105" s="1">
        <v>-3578</v>
      </c>
      <c r="G105" s="121">
        <v>44927</v>
      </c>
    </row>
    <row r="106" spans="1:7">
      <c r="A106">
        <v>134</v>
      </c>
      <c r="B106" t="s">
        <v>218</v>
      </c>
      <c r="C106" t="s">
        <v>219</v>
      </c>
      <c r="D106" t="s">
        <v>108</v>
      </c>
      <c r="E106" t="s">
        <v>177</v>
      </c>
      <c r="F106" s="1">
        <v>-3573</v>
      </c>
      <c r="G106" s="121">
        <v>44927</v>
      </c>
    </row>
    <row r="107" spans="1:7">
      <c r="A107">
        <v>136</v>
      </c>
      <c r="B107" t="s">
        <v>220</v>
      </c>
      <c r="C107" t="s">
        <v>221</v>
      </c>
      <c r="D107" t="s">
        <v>108</v>
      </c>
      <c r="E107" t="s">
        <v>177</v>
      </c>
      <c r="F107" s="1">
        <v>-3498</v>
      </c>
      <c r="G107" s="121">
        <v>44927</v>
      </c>
    </row>
    <row r="108" spans="1:7">
      <c r="A108">
        <v>137</v>
      </c>
      <c r="B108" t="s">
        <v>222</v>
      </c>
      <c r="C108" t="s">
        <v>223</v>
      </c>
      <c r="D108" t="s">
        <v>108</v>
      </c>
      <c r="E108" t="s">
        <v>177</v>
      </c>
      <c r="F108" s="1">
        <v>-3497</v>
      </c>
      <c r="G108" s="121">
        <v>44927</v>
      </c>
    </row>
    <row r="109" spans="1:7">
      <c r="A109">
        <v>138</v>
      </c>
      <c r="B109" t="s">
        <v>224</v>
      </c>
      <c r="C109" t="s">
        <v>225</v>
      </c>
      <c r="D109" t="s">
        <v>108</v>
      </c>
      <c r="E109" t="s">
        <v>177</v>
      </c>
      <c r="F109" s="1">
        <v>-3454</v>
      </c>
      <c r="G109" s="121">
        <v>44927</v>
      </c>
    </row>
    <row r="110" spans="1:7">
      <c r="A110">
        <v>139</v>
      </c>
      <c r="B110" t="s">
        <v>226</v>
      </c>
      <c r="C110" t="s">
        <v>227</v>
      </c>
      <c r="D110" t="s">
        <v>108</v>
      </c>
      <c r="E110" t="s">
        <v>177</v>
      </c>
      <c r="F110" s="1">
        <v>-3527</v>
      </c>
      <c r="G110" s="121">
        <v>44927</v>
      </c>
    </row>
    <row r="111" spans="1:7">
      <c r="A111">
        <v>140</v>
      </c>
      <c r="B111" t="s">
        <v>228</v>
      </c>
      <c r="C111" t="s">
        <v>229</v>
      </c>
      <c r="D111" t="s">
        <v>108</v>
      </c>
      <c r="E111" t="s">
        <v>177</v>
      </c>
      <c r="F111" s="1">
        <v>-3773</v>
      </c>
      <c r="G111" s="121">
        <v>44927</v>
      </c>
    </row>
    <row r="112" spans="1:7">
      <c r="A112">
        <v>141</v>
      </c>
      <c r="B112" t="s">
        <v>733</v>
      </c>
      <c r="C112" t="s">
        <v>734</v>
      </c>
      <c r="D112" t="s">
        <v>193</v>
      </c>
      <c r="E112" t="s">
        <v>819</v>
      </c>
      <c r="F112" s="1">
        <v>0</v>
      </c>
      <c r="G112" s="121">
        <v>44927</v>
      </c>
    </row>
    <row r="113" spans="1:7">
      <c r="A113">
        <v>141</v>
      </c>
      <c r="B113" t="s">
        <v>733</v>
      </c>
      <c r="C113" t="s">
        <v>734</v>
      </c>
      <c r="D113" t="s">
        <v>108</v>
      </c>
      <c r="E113" t="s">
        <v>177</v>
      </c>
      <c r="F113" s="1">
        <v>-3724</v>
      </c>
      <c r="G113" s="121">
        <v>44927</v>
      </c>
    </row>
    <row r="114" spans="1:7">
      <c r="A114">
        <v>142</v>
      </c>
      <c r="B114" t="s">
        <v>230</v>
      </c>
      <c r="C114" t="s">
        <v>231</v>
      </c>
      <c r="D114" t="s">
        <v>108</v>
      </c>
      <c r="E114" t="s">
        <v>177</v>
      </c>
      <c r="F114" s="1">
        <v>-3601</v>
      </c>
      <c r="G114" s="121">
        <v>44927</v>
      </c>
    </row>
    <row r="115" spans="1:7">
      <c r="A115">
        <v>144</v>
      </c>
      <c r="B115" t="s">
        <v>232</v>
      </c>
      <c r="C115" t="s">
        <v>233</v>
      </c>
      <c r="D115" t="s">
        <v>108</v>
      </c>
      <c r="E115" t="s">
        <v>880</v>
      </c>
      <c r="F115" s="1">
        <v>6745</v>
      </c>
      <c r="G115" s="121">
        <v>44927</v>
      </c>
    </row>
    <row r="116" spans="1:7">
      <c r="A116">
        <v>145</v>
      </c>
      <c r="B116" t="s">
        <v>905</v>
      </c>
      <c r="C116" t="s">
        <v>897</v>
      </c>
      <c r="D116" t="s">
        <v>108</v>
      </c>
      <c r="E116" t="s">
        <v>880</v>
      </c>
      <c r="F116" s="1">
        <v>6603</v>
      </c>
      <c r="G116" s="121">
        <v>44927</v>
      </c>
    </row>
    <row r="117" spans="1:7">
      <c r="A117">
        <v>146</v>
      </c>
      <c r="B117" t="s">
        <v>1009</v>
      </c>
      <c r="C117" t="s">
        <v>1010</v>
      </c>
      <c r="D117" t="s">
        <v>108</v>
      </c>
      <c r="E117" t="s">
        <v>177</v>
      </c>
      <c r="F117" s="1">
        <v>-3687</v>
      </c>
      <c r="G117" s="121">
        <v>44927</v>
      </c>
    </row>
    <row r="118" spans="1:7">
      <c r="A118">
        <v>147</v>
      </c>
      <c r="B118" t="s">
        <v>906</v>
      </c>
      <c r="C118" t="s">
        <v>907</v>
      </c>
      <c r="D118" t="s">
        <v>108</v>
      </c>
      <c r="E118" t="s">
        <v>880</v>
      </c>
      <c r="F118" s="1">
        <v>7175</v>
      </c>
      <c r="G118" s="121">
        <v>44927</v>
      </c>
    </row>
    <row r="119" spans="1:7">
      <c r="A119">
        <v>148</v>
      </c>
      <c r="B119" t="s">
        <v>234</v>
      </c>
      <c r="C119" t="s">
        <v>1011</v>
      </c>
      <c r="D119" t="s">
        <v>108</v>
      </c>
      <c r="E119" t="s">
        <v>177</v>
      </c>
      <c r="F119" s="1">
        <v>-3704</v>
      </c>
      <c r="G119" s="121">
        <v>44927</v>
      </c>
    </row>
    <row r="120" spans="1:7">
      <c r="A120">
        <v>150</v>
      </c>
      <c r="B120" t="s">
        <v>238</v>
      </c>
      <c r="C120" t="s">
        <v>239</v>
      </c>
      <c r="D120" t="s">
        <v>108</v>
      </c>
      <c r="E120" t="s">
        <v>177</v>
      </c>
      <c r="F120" s="1">
        <v>-3424</v>
      </c>
      <c r="G120" s="121">
        <v>44927</v>
      </c>
    </row>
    <row r="121" spans="1:7">
      <c r="A121">
        <v>151</v>
      </c>
      <c r="B121" t="s">
        <v>240</v>
      </c>
      <c r="C121" t="s">
        <v>241</v>
      </c>
      <c r="D121" t="s">
        <v>108</v>
      </c>
      <c r="E121" t="s">
        <v>177</v>
      </c>
      <c r="F121" s="1">
        <v>-3337</v>
      </c>
      <c r="G121" s="121">
        <v>44927</v>
      </c>
    </row>
    <row r="122" spans="1:7">
      <c r="A122">
        <v>152</v>
      </c>
      <c r="B122" t="s">
        <v>242</v>
      </c>
      <c r="C122" t="s">
        <v>243</v>
      </c>
      <c r="D122" t="s">
        <v>108</v>
      </c>
      <c r="E122" t="s">
        <v>177</v>
      </c>
      <c r="F122" s="1">
        <v>-3289</v>
      </c>
      <c r="G122" s="121">
        <v>44927</v>
      </c>
    </row>
    <row r="123" spans="1:7">
      <c r="A123">
        <v>154</v>
      </c>
      <c r="B123" t="s">
        <v>814</v>
      </c>
      <c r="C123" t="s">
        <v>736</v>
      </c>
      <c r="D123" t="s">
        <v>713</v>
      </c>
      <c r="E123" t="s">
        <v>732</v>
      </c>
      <c r="F123" s="1">
        <v>4500</v>
      </c>
      <c r="G123" s="121">
        <v>44927</v>
      </c>
    </row>
    <row r="124" spans="1:7">
      <c r="A124">
        <v>154</v>
      </c>
      <c r="B124" t="s">
        <v>814</v>
      </c>
      <c r="C124" t="s">
        <v>736</v>
      </c>
      <c r="D124" t="s">
        <v>135</v>
      </c>
      <c r="E124" t="s">
        <v>746</v>
      </c>
      <c r="F124" s="1">
        <v>6945</v>
      </c>
      <c r="G124" s="121">
        <v>44927</v>
      </c>
    </row>
    <row r="125" spans="1:7">
      <c r="A125">
        <v>155</v>
      </c>
      <c r="B125" t="s">
        <v>909</v>
      </c>
      <c r="C125" t="s">
        <v>879</v>
      </c>
      <c r="D125" t="s">
        <v>108</v>
      </c>
      <c r="E125" t="s">
        <v>880</v>
      </c>
      <c r="F125" s="1">
        <v>6303</v>
      </c>
      <c r="G125" s="121">
        <v>44927</v>
      </c>
    </row>
    <row r="126" spans="1:7">
      <c r="A126">
        <v>156</v>
      </c>
      <c r="B126" t="s">
        <v>910</v>
      </c>
      <c r="C126" t="s">
        <v>879</v>
      </c>
      <c r="D126" t="s">
        <v>108</v>
      </c>
      <c r="E126" t="s">
        <v>880</v>
      </c>
      <c r="F126" s="1">
        <v>6361</v>
      </c>
      <c r="G126" s="121">
        <v>44927</v>
      </c>
    </row>
    <row r="127" spans="1:7">
      <c r="A127">
        <v>157</v>
      </c>
      <c r="B127" t="s">
        <v>911</v>
      </c>
      <c r="C127" t="s">
        <v>891</v>
      </c>
      <c r="D127" t="s">
        <v>108</v>
      </c>
      <c r="E127" t="s">
        <v>880</v>
      </c>
      <c r="F127" s="1">
        <v>6620</v>
      </c>
      <c r="G127" s="121">
        <v>44927</v>
      </c>
    </row>
    <row r="128" spans="1:7">
      <c r="A128">
        <v>160</v>
      </c>
      <c r="B128" t="s">
        <v>244</v>
      </c>
      <c r="C128" t="s">
        <v>245</v>
      </c>
      <c r="D128" t="s">
        <v>108</v>
      </c>
      <c r="E128" t="s">
        <v>177</v>
      </c>
      <c r="F128" s="1">
        <v>-3555</v>
      </c>
      <c r="G128" s="121">
        <v>44927</v>
      </c>
    </row>
    <row r="129" spans="1:7">
      <c r="A129">
        <v>163</v>
      </c>
      <c r="B129" t="s">
        <v>246</v>
      </c>
      <c r="C129" t="s">
        <v>247</v>
      </c>
      <c r="D129" t="s">
        <v>108</v>
      </c>
      <c r="E129" t="s">
        <v>177</v>
      </c>
      <c r="F129" s="1">
        <v>-3480</v>
      </c>
      <c r="G129" s="121">
        <v>44927</v>
      </c>
    </row>
    <row r="130" spans="1:7">
      <c r="A130">
        <v>164</v>
      </c>
      <c r="B130" t="s">
        <v>248</v>
      </c>
      <c r="C130" t="s">
        <v>249</v>
      </c>
      <c r="D130" t="s">
        <v>135</v>
      </c>
      <c r="F130" s="1">
        <v>6945</v>
      </c>
      <c r="G130" s="121">
        <v>44927</v>
      </c>
    </row>
    <row r="131" spans="1:7">
      <c r="A131">
        <v>164</v>
      </c>
      <c r="B131" t="s">
        <v>248</v>
      </c>
      <c r="C131" t="s">
        <v>249</v>
      </c>
      <c r="D131" t="s">
        <v>108</v>
      </c>
      <c r="E131" t="s">
        <v>177</v>
      </c>
      <c r="F131" s="1">
        <v>-3478</v>
      </c>
      <c r="G131" s="121">
        <v>44927</v>
      </c>
    </row>
    <row r="132" spans="1:7">
      <c r="A132">
        <v>165</v>
      </c>
      <c r="B132" t="s">
        <v>912</v>
      </c>
      <c r="C132" t="s">
        <v>913</v>
      </c>
      <c r="D132" t="s">
        <v>108</v>
      </c>
      <c r="E132" t="s">
        <v>880</v>
      </c>
      <c r="F132" s="1">
        <v>6752</v>
      </c>
      <c r="G132" s="121">
        <v>44927</v>
      </c>
    </row>
    <row r="133" spans="1:7">
      <c r="A133">
        <v>166</v>
      </c>
      <c r="B133" t="s">
        <v>250</v>
      </c>
      <c r="C133" t="s">
        <v>127</v>
      </c>
      <c r="D133" t="s">
        <v>128</v>
      </c>
      <c r="E133" t="s">
        <v>1006</v>
      </c>
      <c r="F133" s="1">
        <v>26792.99</v>
      </c>
      <c r="G133" s="121">
        <v>44927</v>
      </c>
    </row>
    <row r="134" spans="1:7">
      <c r="A134">
        <v>166</v>
      </c>
      <c r="B134" t="s">
        <v>250</v>
      </c>
      <c r="C134" t="s">
        <v>127</v>
      </c>
      <c r="D134" t="s">
        <v>108</v>
      </c>
      <c r="E134" t="s">
        <v>177</v>
      </c>
      <c r="F134" s="1">
        <v>-3436</v>
      </c>
      <c r="G134" s="121">
        <v>44927</v>
      </c>
    </row>
    <row r="135" spans="1:7">
      <c r="A135">
        <v>169</v>
      </c>
      <c r="B135" t="s">
        <v>251</v>
      </c>
      <c r="C135" t="s">
        <v>118</v>
      </c>
      <c r="D135" t="s">
        <v>108</v>
      </c>
      <c r="E135" t="s">
        <v>177</v>
      </c>
      <c r="F135" s="1">
        <v>-3660</v>
      </c>
      <c r="G135" s="121">
        <v>44927</v>
      </c>
    </row>
    <row r="136" spans="1:7">
      <c r="A136">
        <v>170</v>
      </c>
      <c r="B136" t="s">
        <v>252</v>
      </c>
      <c r="C136" t="s">
        <v>121</v>
      </c>
      <c r="D136" t="s">
        <v>108</v>
      </c>
      <c r="E136" t="s">
        <v>177</v>
      </c>
      <c r="F136" s="1">
        <v>-3646</v>
      </c>
      <c r="G136" s="121">
        <v>44927</v>
      </c>
    </row>
    <row r="137" spans="1:7">
      <c r="A137">
        <v>171</v>
      </c>
      <c r="B137" t="s">
        <v>253</v>
      </c>
      <c r="C137" t="s">
        <v>254</v>
      </c>
      <c r="D137" t="s">
        <v>108</v>
      </c>
      <c r="E137" t="s">
        <v>177</v>
      </c>
      <c r="F137" s="1">
        <v>-3745</v>
      </c>
      <c r="G137" s="121">
        <v>44927</v>
      </c>
    </row>
    <row r="138" spans="1:7">
      <c r="A138">
        <v>178</v>
      </c>
      <c r="B138" t="s">
        <v>255</v>
      </c>
      <c r="C138" t="s">
        <v>256</v>
      </c>
      <c r="D138" t="s">
        <v>108</v>
      </c>
      <c r="E138" t="s">
        <v>177</v>
      </c>
      <c r="F138" s="1">
        <v>-3774</v>
      </c>
      <c r="G138" s="121">
        <v>44927</v>
      </c>
    </row>
    <row r="139" spans="1:7">
      <c r="A139">
        <v>179</v>
      </c>
      <c r="B139" t="s">
        <v>257</v>
      </c>
      <c r="C139" t="s">
        <v>258</v>
      </c>
      <c r="D139" t="s">
        <v>108</v>
      </c>
      <c r="E139" t="s">
        <v>880</v>
      </c>
      <c r="F139" s="1">
        <v>6986</v>
      </c>
      <c r="G139" s="121">
        <v>44927</v>
      </c>
    </row>
    <row r="140" spans="1:7">
      <c r="A140">
        <v>180</v>
      </c>
      <c r="B140" t="s">
        <v>259</v>
      </c>
      <c r="C140" t="s">
        <v>260</v>
      </c>
      <c r="D140" t="s">
        <v>108</v>
      </c>
      <c r="E140" t="s">
        <v>177</v>
      </c>
      <c r="F140" s="1">
        <v>-3649</v>
      </c>
      <c r="G140" s="121">
        <v>44927</v>
      </c>
    </row>
    <row r="141" spans="1:7">
      <c r="A141">
        <v>181</v>
      </c>
      <c r="B141" t="s">
        <v>737</v>
      </c>
      <c r="C141" t="s">
        <v>738</v>
      </c>
      <c r="D141" t="s">
        <v>108</v>
      </c>
      <c r="E141" t="s">
        <v>177</v>
      </c>
      <c r="F141" s="1">
        <v>-3610</v>
      </c>
      <c r="G141" s="121">
        <v>44927</v>
      </c>
    </row>
    <row r="142" spans="1:7">
      <c r="A142">
        <v>182</v>
      </c>
      <c r="B142" t="s">
        <v>261</v>
      </c>
      <c r="C142" t="s">
        <v>262</v>
      </c>
      <c r="D142" t="s">
        <v>108</v>
      </c>
      <c r="E142" t="s">
        <v>177</v>
      </c>
      <c r="F142" s="1">
        <v>-3585</v>
      </c>
      <c r="G142" s="121">
        <v>44927</v>
      </c>
    </row>
    <row r="143" spans="1:7">
      <c r="A143">
        <v>187</v>
      </c>
      <c r="B143" t="s">
        <v>266</v>
      </c>
      <c r="C143" t="s">
        <v>241</v>
      </c>
      <c r="D143" t="s">
        <v>108</v>
      </c>
      <c r="E143" t="s">
        <v>177</v>
      </c>
      <c r="F143" s="1">
        <v>-3385</v>
      </c>
      <c r="G143" s="121">
        <v>44927</v>
      </c>
    </row>
    <row r="144" spans="1:7">
      <c r="A144">
        <v>189</v>
      </c>
      <c r="B144" t="s">
        <v>267</v>
      </c>
      <c r="C144" t="s">
        <v>268</v>
      </c>
      <c r="D144" t="s">
        <v>108</v>
      </c>
      <c r="E144" t="s">
        <v>177</v>
      </c>
      <c r="F144" s="1">
        <v>-3376</v>
      </c>
      <c r="G144" s="121">
        <v>44927</v>
      </c>
    </row>
    <row r="145" spans="1:7">
      <c r="A145">
        <v>190</v>
      </c>
      <c r="B145" t="s">
        <v>269</v>
      </c>
      <c r="C145" t="s">
        <v>270</v>
      </c>
      <c r="D145" t="s">
        <v>128</v>
      </c>
      <c r="E145" t="s">
        <v>1012</v>
      </c>
      <c r="F145" s="1">
        <v>-737961</v>
      </c>
      <c r="G145" s="121">
        <v>44927</v>
      </c>
    </row>
    <row r="146" spans="1:7">
      <c r="A146">
        <v>190</v>
      </c>
      <c r="B146" t="s">
        <v>269</v>
      </c>
      <c r="C146" t="s">
        <v>270</v>
      </c>
      <c r="D146" t="s">
        <v>128</v>
      </c>
      <c r="E146" t="s">
        <v>1013</v>
      </c>
      <c r="F146" s="1">
        <v>36666.67</v>
      </c>
      <c r="G146" s="121">
        <v>44927</v>
      </c>
    </row>
    <row r="147" spans="1:7">
      <c r="A147">
        <v>191</v>
      </c>
      <c r="B147" t="s">
        <v>272</v>
      </c>
      <c r="C147" t="s">
        <v>273</v>
      </c>
      <c r="D147" t="s">
        <v>108</v>
      </c>
      <c r="E147" t="s">
        <v>177</v>
      </c>
      <c r="F147" s="1">
        <v>-3614</v>
      </c>
      <c r="G147" s="121">
        <v>44927</v>
      </c>
    </row>
    <row r="148" spans="1:7">
      <c r="A148">
        <v>194</v>
      </c>
      <c r="B148" t="s">
        <v>278</v>
      </c>
      <c r="C148" t="s">
        <v>279</v>
      </c>
      <c r="D148" t="s">
        <v>108</v>
      </c>
      <c r="E148" t="s">
        <v>880</v>
      </c>
      <c r="F148" s="1">
        <v>6639</v>
      </c>
      <c r="G148" s="121">
        <v>44927</v>
      </c>
    </row>
    <row r="149" spans="1:7">
      <c r="A149">
        <v>195</v>
      </c>
      <c r="B149" t="s">
        <v>280</v>
      </c>
      <c r="C149" t="s">
        <v>281</v>
      </c>
      <c r="D149" t="s">
        <v>108</v>
      </c>
      <c r="E149" t="s">
        <v>177</v>
      </c>
      <c r="F149" s="1">
        <v>-3410</v>
      </c>
      <c r="G149" s="121">
        <v>44927</v>
      </c>
    </row>
    <row r="150" spans="1:7">
      <c r="A150">
        <v>196</v>
      </c>
      <c r="B150" t="s">
        <v>282</v>
      </c>
      <c r="C150" t="s">
        <v>136</v>
      </c>
      <c r="D150" t="s">
        <v>108</v>
      </c>
      <c r="E150" t="s">
        <v>177</v>
      </c>
      <c r="F150" s="1">
        <v>-3517</v>
      </c>
      <c r="G150" s="121">
        <v>44927</v>
      </c>
    </row>
    <row r="151" spans="1:7">
      <c r="A151">
        <v>200</v>
      </c>
      <c r="B151" t="s">
        <v>915</v>
      </c>
      <c r="C151" t="s">
        <v>897</v>
      </c>
      <c r="D151" t="s">
        <v>108</v>
      </c>
      <c r="E151" t="s">
        <v>880</v>
      </c>
      <c r="F151" s="1">
        <v>6939</v>
      </c>
      <c r="G151" s="121">
        <v>44927</v>
      </c>
    </row>
    <row r="152" spans="1:7">
      <c r="A152">
        <v>201</v>
      </c>
      <c r="B152" t="s">
        <v>283</v>
      </c>
      <c r="C152" t="s">
        <v>284</v>
      </c>
      <c r="D152" t="s">
        <v>108</v>
      </c>
      <c r="E152" t="s">
        <v>177</v>
      </c>
      <c r="F152" s="1">
        <v>-3576</v>
      </c>
      <c r="G152" s="121">
        <v>44927</v>
      </c>
    </row>
    <row r="153" spans="1:7">
      <c r="A153">
        <v>202</v>
      </c>
      <c r="B153" t="s">
        <v>285</v>
      </c>
      <c r="C153" t="s">
        <v>286</v>
      </c>
      <c r="D153" t="s">
        <v>108</v>
      </c>
      <c r="E153" t="s">
        <v>177</v>
      </c>
      <c r="F153" s="1">
        <v>-3524</v>
      </c>
      <c r="G153" s="121">
        <v>44927</v>
      </c>
    </row>
    <row r="154" spans="1:7">
      <c r="A154">
        <v>203</v>
      </c>
      <c r="B154" t="s">
        <v>1014</v>
      </c>
      <c r="C154" t="s">
        <v>1015</v>
      </c>
      <c r="D154" t="s">
        <v>108</v>
      </c>
      <c r="E154" t="s">
        <v>177</v>
      </c>
      <c r="F154" s="1">
        <v>-3527</v>
      </c>
      <c r="G154" s="121">
        <v>44927</v>
      </c>
    </row>
    <row r="155" spans="1:7">
      <c r="A155">
        <v>204</v>
      </c>
      <c r="B155" t="s">
        <v>816</v>
      </c>
      <c r="C155" t="s">
        <v>817</v>
      </c>
      <c r="D155" t="s">
        <v>193</v>
      </c>
      <c r="F155" s="1">
        <v>-6</v>
      </c>
      <c r="G155" s="121">
        <v>44927</v>
      </c>
    </row>
    <row r="156" spans="1:7">
      <c r="A156">
        <v>204</v>
      </c>
      <c r="B156" t="s">
        <v>816</v>
      </c>
      <c r="C156" t="s">
        <v>817</v>
      </c>
      <c r="D156" t="s">
        <v>108</v>
      </c>
      <c r="E156" t="s">
        <v>177</v>
      </c>
      <c r="F156" s="1">
        <v>-3579</v>
      </c>
      <c r="G156" s="121">
        <v>44927</v>
      </c>
    </row>
    <row r="157" spans="1:7">
      <c r="A157">
        <v>206</v>
      </c>
      <c r="B157" t="s">
        <v>740</v>
      </c>
      <c r="C157" t="s">
        <v>741</v>
      </c>
      <c r="D157" t="s">
        <v>108</v>
      </c>
      <c r="E157" t="s">
        <v>177</v>
      </c>
      <c r="F157" s="1">
        <v>-3869</v>
      </c>
      <c r="G157" s="121">
        <v>44927</v>
      </c>
    </row>
    <row r="158" spans="1:7">
      <c r="A158">
        <v>208</v>
      </c>
      <c r="B158" t="s">
        <v>287</v>
      </c>
      <c r="C158" t="s">
        <v>288</v>
      </c>
      <c r="D158" t="s">
        <v>108</v>
      </c>
      <c r="E158" t="s">
        <v>177</v>
      </c>
      <c r="F158" s="1">
        <v>-3522</v>
      </c>
      <c r="G158" s="121">
        <v>44927</v>
      </c>
    </row>
    <row r="159" spans="1:7">
      <c r="A159">
        <v>209</v>
      </c>
      <c r="B159" t="s">
        <v>289</v>
      </c>
      <c r="C159" t="s">
        <v>290</v>
      </c>
      <c r="D159" t="s">
        <v>128</v>
      </c>
      <c r="E159" t="s">
        <v>1016</v>
      </c>
      <c r="F159" s="1">
        <v>-916581</v>
      </c>
      <c r="G159" s="121">
        <v>44927</v>
      </c>
    </row>
    <row r="160" spans="1:7">
      <c r="A160">
        <v>209</v>
      </c>
      <c r="B160" t="s">
        <v>289</v>
      </c>
      <c r="C160" t="s">
        <v>290</v>
      </c>
      <c r="D160" t="s">
        <v>128</v>
      </c>
      <c r="E160" t="s">
        <v>1017</v>
      </c>
      <c r="F160" s="1">
        <v>25368</v>
      </c>
      <c r="G160" s="121">
        <v>44927</v>
      </c>
    </row>
    <row r="161" spans="1:7">
      <c r="A161">
        <v>210</v>
      </c>
      <c r="B161" t="s">
        <v>291</v>
      </c>
      <c r="C161" t="s">
        <v>292</v>
      </c>
      <c r="D161" t="s">
        <v>108</v>
      </c>
      <c r="E161" t="s">
        <v>177</v>
      </c>
      <c r="F161" s="1">
        <v>-3528</v>
      </c>
      <c r="G161" s="121">
        <v>44927</v>
      </c>
    </row>
    <row r="162" spans="1:7">
      <c r="A162">
        <v>211</v>
      </c>
      <c r="B162" t="s">
        <v>293</v>
      </c>
      <c r="C162" t="s">
        <v>294</v>
      </c>
      <c r="D162" t="s">
        <v>108</v>
      </c>
      <c r="E162" t="s">
        <v>177</v>
      </c>
      <c r="F162" s="1">
        <v>-3676</v>
      </c>
      <c r="G162" s="121">
        <v>44927</v>
      </c>
    </row>
    <row r="163" spans="1:7">
      <c r="A163">
        <v>212</v>
      </c>
      <c r="B163" t="s">
        <v>295</v>
      </c>
      <c r="C163" t="s">
        <v>296</v>
      </c>
      <c r="D163" t="s">
        <v>108</v>
      </c>
      <c r="E163" t="s">
        <v>177</v>
      </c>
      <c r="F163" s="1">
        <v>-3724</v>
      </c>
      <c r="G163" s="121">
        <v>44927</v>
      </c>
    </row>
    <row r="164" spans="1:7">
      <c r="A164">
        <v>213</v>
      </c>
      <c r="B164" t="s">
        <v>297</v>
      </c>
      <c r="C164" t="s">
        <v>298</v>
      </c>
      <c r="D164" t="s">
        <v>108</v>
      </c>
      <c r="E164" t="s">
        <v>177</v>
      </c>
      <c r="F164" s="1">
        <v>-3651</v>
      </c>
      <c r="G164" s="121">
        <v>44927</v>
      </c>
    </row>
    <row r="165" spans="1:7">
      <c r="A165">
        <v>216</v>
      </c>
      <c r="B165" t="s">
        <v>917</v>
      </c>
      <c r="C165" t="s">
        <v>885</v>
      </c>
      <c r="D165" t="s">
        <v>108</v>
      </c>
      <c r="E165" t="s">
        <v>880</v>
      </c>
      <c r="F165" s="1">
        <v>7935</v>
      </c>
      <c r="G165" s="121">
        <v>44927</v>
      </c>
    </row>
    <row r="166" spans="1:7">
      <c r="A166">
        <v>218</v>
      </c>
      <c r="B166" t="s">
        <v>820</v>
      </c>
      <c r="C166" t="s">
        <v>821</v>
      </c>
      <c r="D166" t="s">
        <v>108</v>
      </c>
      <c r="E166" t="s">
        <v>880</v>
      </c>
      <c r="F166" s="1">
        <v>7555</v>
      </c>
      <c r="G166" s="121">
        <v>44927</v>
      </c>
    </row>
    <row r="167" spans="1:7">
      <c r="A167">
        <v>219</v>
      </c>
      <c r="B167" t="s">
        <v>918</v>
      </c>
      <c r="C167" t="s">
        <v>919</v>
      </c>
      <c r="D167" t="s">
        <v>108</v>
      </c>
      <c r="E167" t="s">
        <v>880</v>
      </c>
      <c r="F167" s="1">
        <v>7365</v>
      </c>
      <c r="G167" s="121">
        <v>44927</v>
      </c>
    </row>
    <row r="168" spans="1:7">
      <c r="A168">
        <v>220</v>
      </c>
      <c r="B168" t="s">
        <v>920</v>
      </c>
      <c r="C168" t="s">
        <v>901</v>
      </c>
      <c r="D168" t="s">
        <v>108</v>
      </c>
      <c r="E168" t="s">
        <v>880</v>
      </c>
      <c r="F168" s="1">
        <v>7175</v>
      </c>
      <c r="G168" s="121">
        <v>44927</v>
      </c>
    </row>
    <row r="169" spans="1:7">
      <c r="A169">
        <v>222</v>
      </c>
      <c r="B169" t="s">
        <v>299</v>
      </c>
      <c r="C169" t="s">
        <v>300</v>
      </c>
      <c r="D169" t="s">
        <v>108</v>
      </c>
      <c r="E169" t="s">
        <v>177</v>
      </c>
      <c r="F169" s="1">
        <v>-3601</v>
      </c>
      <c r="G169" s="121">
        <v>44927</v>
      </c>
    </row>
    <row r="170" spans="1:7">
      <c r="A170">
        <v>224</v>
      </c>
      <c r="B170" t="s">
        <v>301</v>
      </c>
      <c r="C170" t="s">
        <v>302</v>
      </c>
      <c r="D170" t="s">
        <v>108</v>
      </c>
      <c r="E170" t="s">
        <v>177</v>
      </c>
      <c r="F170" s="1">
        <v>-3600</v>
      </c>
      <c r="G170" s="121">
        <v>44927</v>
      </c>
    </row>
    <row r="171" spans="1:7">
      <c r="A171">
        <v>225</v>
      </c>
      <c r="B171" t="s">
        <v>921</v>
      </c>
      <c r="C171" t="s">
        <v>922</v>
      </c>
      <c r="D171" t="s">
        <v>128</v>
      </c>
      <c r="E171" t="s">
        <v>1018</v>
      </c>
      <c r="F171" s="1">
        <v>44241.48</v>
      </c>
      <c r="G171" s="121">
        <v>44927</v>
      </c>
    </row>
    <row r="172" spans="1:7">
      <c r="A172">
        <v>226</v>
      </c>
      <c r="B172" t="s">
        <v>303</v>
      </c>
      <c r="C172" t="s">
        <v>304</v>
      </c>
      <c r="D172" t="s">
        <v>108</v>
      </c>
      <c r="E172" t="s">
        <v>177</v>
      </c>
      <c r="F172" s="1">
        <v>-3633</v>
      </c>
      <c r="G172" s="121">
        <v>44927</v>
      </c>
    </row>
    <row r="173" spans="1:7">
      <c r="A173">
        <v>228</v>
      </c>
      <c r="B173" t="s">
        <v>305</v>
      </c>
      <c r="C173" t="s">
        <v>306</v>
      </c>
      <c r="D173" t="s">
        <v>108</v>
      </c>
      <c r="E173" t="s">
        <v>177</v>
      </c>
      <c r="F173" s="1">
        <v>-3553</v>
      </c>
      <c r="G173" s="121">
        <v>44927</v>
      </c>
    </row>
    <row r="174" spans="1:7">
      <c r="A174">
        <v>229</v>
      </c>
      <c r="B174" t="s">
        <v>307</v>
      </c>
      <c r="C174" t="s">
        <v>308</v>
      </c>
      <c r="D174" t="s">
        <v>108</v>
      </c>
      <c r="E174" t="s">
        <v>177</v>
      </c>
      <c r="F174" s="1">
        <v>-3480</v>
      </c>
      <c r="G174" s="121">
        <v>44927</v>
      </c>
    </row>
    <row r="175" spans="1:7">
      <c r="A175">
        <v>230</v>
      </c>
      <c r="B175" t="s">
        <v>309</v>
      </c>
      <c r="C175" t="s">
        <v>310</v>
      </c>
      <c r="D175" t="s">
        <v>108</v>
      </c>
      <c r="E175" t="s">
        <v>177</v>
      </c>
      <c r="F175" s="1">
        <v>-3478</v>
      </c>
      <c r="G175" s="121">
        <v>44927</v>
      </c>
    </row>
    <row r="176" spans="1:7">
      <c r="A176">
        <v>231</v>
      </c>
      <c r="B176" t="s">
        <v>923</v>
      </c>
      <c r="C176" t="s">
        <v>924</v>
      </c>
      <c r="D176" t="s">
        <v>108</v>
      </c>
      <c r="E176" t="s">
        <v>880</v>
      </c>
      <c r="F176" s="1">
        <v>6843</v>
      </c>
      <c r="G176" s="121">
        <v>44927</v>
      </c>
    </row>
    <row r="177" spans="1:7">
      <c r="A177">
        <v>232</v>
      </c>
      <c r="B177" t="s">
        <v>311</v>
      </c>
      <c r="C177" t="s">
        <v>312</v>
      </c>
      <c r="D177" t="s">
        <v>108</v>
      </c>
      <c r="E177" t="s">
        <v>177</v>
      </c>
      <c r="F177" s="1">
        <v>-2971</v>
      </c>
      <c r="G177" s="121">
        <v>44927</v>
      </c>
    </row>
    <row r="178" spans="1:7">
      <c r="A178">
        <v>232</v>
      </c>
      <c r="B178" t="s">
        <v>311</v>
      </c>
      <c r="C178" t="s">
        <v>312</v>
      </c>
      <c r="D178" t="s">
        <v>135</v>
      </c>
      <c r="F178" s="1">
        <v>6945</v>
      </c>
      <c r="G178" s="121">
        <v>44927</v>
      </c>
    </row>
    <row r="179" spans="1:7">
      <c r="A179">
        <v>233</v>
      </c>
      <c r="B179" t="s">
        <v>313</v>
      </c>
      <c r="C179" t="s">
        <v>314</v>
      </c>
      <c r="D179" t="s">
        <v>108</v>
      </c>
      <c r="E179" t="s">
        <v>177</v>
      </c>
      <c r="F179" s="1">
        <v>-2973</v>
      </c>
      <c r="G179" s="121">
        <v>44927</v>
      </c>
    </row>
    <row r="180" spans="1:7">
      <c r="A180">
        <v>233</v>
      </c>
      <c r="B180" t="s">
        <v>313</v>
      </c>
      <c r="C180" t="s">
        <v>314</v>
      </c>
      <c r="D180" t="s">
        <v>108</v>
      </c>
      <c r="E180" t="s">
        <v>819</v>
      </c>
      <c r="F180" s="1">
        <v>-3095</v>
      </c>
      <c r="G180" s="121">
        <v>44927</v>
      </c>
    </row>
    <row r="181" spans="1:7">
      <c r="A181">
        <v>234</v>
      </c>
      <c r="B181" t="s">
        <v>315</v>
      </c>
      <c r="C181" t="s">
        <v>745</v>
      </c>
      <c r="D181" t="s">
        <v>108</v>
      </c>
      <c r="E181" t="s">
        <v>177</v>
      </c>
      <c r="F181" s="1">
        <v>-3007</v>
      </c>
      <c r="G181" s="121">
        <v>44927</v>
      </c>
    </row>
    <row r="182" spans="1:7">
      <c r="A182">
        <v>235</v>
      </c>
      <c r="B182" t="s">
        <v>317</v>
      </c>
      <c r="C182" t="s">
        <v>318</v>
      </c>
      <c r="D182" t="s">
        <v>108</v>
      </c>
      <c r="E182" t="s">
        <v>177</v>
      </c>
      <c r="F182" s="1">
        <v>-3017</v>
      </c>
      <c r="G182" s="121">
        <v>44927</v>
      </c>
    </row>
    <row r="183" spans="1:7">
      <c r="A183">
        <v>236</v>
      </c>
      <c r="B183" t="s">
        <v>319</v>
      </c>
      <c r="C183" t="s">
        <v>202</v>
      </c>
      <c r="D183" t="s">
        <v>108</v>
      </c>
      <c r="E183" t="s">
        <v>203</v>
      </c>
      <c r="F183" s="1">
        <v>2543.0100000000002</v>
      </c>
      <c r="G183" s="121">
        <v>44927</v>
      </c>
    </row>
    <row r="184" spans="1:7">
      <c r="A184">
        <v>236</v>
      </c>
      <c r="B184" t="s">
        <v>319</v>
      </c>
      <c r="C184" t="s">
        <v>202</v>
      </c>
      <c r="D184" t="s">
        <v>128</v>
      </c>
      <c r="E184" t="s">
        <v>1008</v>
      </c>
      <c r="F184" s="1">
        <v>9082.19</v>
      </c>
      <c r="G184" s="121">
        <v>44927</v>
      </c>
    </row>
    <row r="185" spans="1:7">
      <c r="A185">
        <v>237</v>
      </c>
      <c r="B185" t="s">
        <v>321</v>
      </c>
      <c r="C185" t="s">
        <v>322</v>
      </c>
      <c r="D185" t="s">
        <v>108</v>
      </c>
      <c r="E185" t="s">
        <v>177</v>
      </c>
      <c r="F185" s="1">
        <v>-3007</v>
      </c>
      <c r="G185" s="121">
        <v>44927</v>
      </c>
    </row>
    <row r="186" spans="1:7">
      <c r="A186">
        <v>238</v>
      </c>
      <c r="B186" t="s">
        <v>1019</v>
      </c>
      <c r="C186" t="s">
        <v>1020</v>
      </c>
      <c r="D186" t="s">
        <v>108</v>
      </c>
      <c r="E186" t="s">
        <v>177</v>
      </c>
      <c r="F186" s="1">
        <v>-3011</v>
      </c>
      <c r="G186" s="121">
        <v>44927</v>
      </c>
    </row>
    <row r="187" spans="1:7">
      <c r="A187">
        <v>239</v>
      </c>
      <c r="B187" t="s">
        <v>323</v>
      </c>
      <c r="C187" t="s">
        <v>324</v>
      </c>
      <c r="D187" t="s">
        <v>108</v>
      </c>
      <c r="E187" t="s">
        <v>177</v>
      </c>
      <c r="F187" s="1">
        <v>-3028</v>
      </c>
      <c r="G187" s="121">
        <v>44927</v>
      </c>
    </row>
    <row r="188" spans="1:7">
      <c r="A188">
        <v>242</v>
      </c>
      <c r="B188" t="s">
        <v>327</v>
      </c>
      <c r="C188" t="s">
        <v>328</v>
      </c>
      <c r="D188" t="s">
        <v>108</v>
      </c>
      <c r="E188" t="s">
        <v>177</v>
      </c>
      <c r="F188" s="1">
        <v>-3130</v>
      </c>
      <c r="G188" s="121">
        <v>44927</v>
      </c>
    </row>
    <row r="189" spans="1:7">
      <c r="A189">
        <v>243</v>
      </c>
      <c r="B189" t="s">
        <v>329</v>
      </c>
      <c r="C189" t="s">
        <v>330</v>
      </c>
      <c r="D189" t="s">
        <v>135</v>
      </c>
      <c r="F189" s="1">
        <v>6945</v>
      </c>
      <c r="G189" s="121">
        <v>44927</v>
      </c>
    </row>
    <row r="190" spans="1:7">
      <c r="A190">
        <v>243</v>
      </c>
      <c r="B190" t="s">
        <v>329</v>
      </c>
      <c r="C190" t="s">
        <v>330</v>
      </c>
      <c r="D190" t="s">
        <v>108</v>
      </c>
      <c r="E190" t="s">
        <v>177</v>
      </c>
      <c r="F190" s="1">
        <v>-3144</v>
      </c>
      <c r="G190" s="121">
        <v>44927</v>
      </c>
    </row>
    <row r="191" spans="1:7">
      <c r="A191">
        <v>244</v>
      </c>
      <c r="B191" t="s">
        <v>331</v>
      </c>
      <c r="C191" t="s">
        <v>332</v>
      </c>
      <c r="D191" t="s">
        <v>108</v>
      </c>
      <c r="E191" t="s">
        <v>177</v>
      </c>
      <c r="F191" s="1">
        <v>-3167</v>
      </c>
      <c r="G191" s="121">
        <v>44927</v>
      </c>
    </row>
    <row r="192" spans="1:7">
      <c r="A192">
        <v>245</v>
      </c>
      <c r="B192" t="s">
        <v>333</v>
      </c>
      <c r="C192" t="s">
        <v>334</v>
      </c>
      <c r="D192" t="s">
        <v>135</v>
      </c>
      <c r="F192" s="1">
        <v>6945</v>
      </c>
      <c r="G192" s="121">
        <v>44927</v>
      </c>
    </row>
    <row r="193" spans="1:7">
      <c r="A193">
        <v>245</v>
      </c>
      <c r="B193" t="s">
        <v>333</v>
      </c>
      <c r="C193" t="s">
        <v>334</v>
      </c>
      <c r="D193" t="s">
        <v>108</v>
      </c>
      <c r="E193" t="s">
        <v>177</v>
      </c>
      <c r="F193" s="1">
        <v>-3125</v>
      </c>
      <c r="G193" s="121">
        <v>44927</v>
      </c>
    </row>
    <row r="194" spans="1:7">
      <c r="A194">
        <v>246</v>
      </c>
      <c r="B194" t="s">
        <v>335</v>
      </c>
      <c r="C194" t="s">
        <v>336</v>
      </c>
      <c r="D194" t="s">
        <v>135</v>
      </c>
      <c r="F194" s="1">
        <v>6945</v>
      </c>
      <c r="G194" s="121">
        <v>44927</v>
      </c>
    </row>
    <row r="195" spans="1:7">
      <c r="A195">
        <v>246</v>
      </c>
      <c r="B195" t="s">
        <v>335</v>
      </c>
      <c r="C195" t="s">
        <v>336</v>
      </c>
      <c r="D195" t="s">
        <v>108</v>
      </c>
      <c r="E195" t="s">
        <v>177</v>
      </c>
      <c r="F195" s="1">
        <v>-3093</v>
      </c>
      <c r="G195" s="121">
        <v>44927</v>
      </c>
    </row>
    <row r="196" spans="1:7">
      <c r="A196">
        <v>247</v>
      </c>
      <c r="B196" t="s">
        <v>337</v>
      </c>
      <c r="C196" t="s">
        <v>338</v>
      </c>
      <c r="D196" t="s">
        <v>135</v>
      </c>
      <c r="F196" s="1">
        <v>6945</v>
      </c>
      <c r="G196" s="121">
        <v>44927</v>
      </c>
    </row>
    <row r="197" spans="1:7">
      <c r="A197">
        <v>248</v>
      </c>
      <c r="B197" t="s">
        <v>340</v>
      </c>
      <c r="C197" t="s">
        <v>341</v>
      </c>
      <c r="D197" t="s">
        <v>108</v>
      </c>
      <c r="E197" t="s">
        <v>177</v>
      </c>
      <c r="F197" s="1">
        <v>-3062</v>
      </c>
      <c r="G197" s="121">
        <v>44927</v>
      </c>
    </row>
    <row r="198" spans="1:7">
      <c r="A198">
        <v>249</v>
      </c>
      <c r="B198" t="s">
        <v>342</v>
      </c>
      <c r="C198" t="s">
        <v>343</v>
      </c>
      <c r="D198" t="s">
        <v>135</v>
      </c>
      <c r="F198" s="1">
        <v>6945</v>
      </c>
      <c r="G198" s="121">
        <v>44927</v>
      </c>
    </row>
    <row r="199" spans="1:7">
      <c r="A199">
        <v>250</v>
      </c>
      <c r="B199" t="s">
        <v>344</v>
      </c>
      <c r="C199" t="s">
        <v>345</v>
      </c>
      <c r="D199" t="s">
        <v>108</v>
      </c>
      <c r="E199" t="s">
        <v>177</v>
      </c>
      <c r="F199" s="1">
        <v>-3014</v>
      </c>
      <c r="G199" s="121">
        <v>44927</v>
      </c>
    </row>
    <row r="200" spans="1:7">
      <c r="A200">
        <v>251</v>
      </c>
      <c r="B200" t="s">
        <v>346</v>
      </c>
      <c r="C200" t="s">
        <v>823</v>
      </c>
      <c r="D200" t="s">
        <v>135</v>
      </c>
      <c r="F200" s="1">
        <v>6945</v>
      </c>
      <c r="G200" s="121">
        <v>44927</v>
      </c>
    </row>
    <row r="201" spans="1:7">
      <c r="A201">
        <v>252</v>
      </c>
      <c r="B201" t="s">
        <v>349</v>
      </c>
      <c r="C201" t="s">
        <v>350</v>
      </c>
      <c r="D201" t="s">
        <v>108</v>
      </c>
      <c r="E201" t="s">
        <v>177</v>
      </c>
      <c r="F201" s="1">
        <v>-3000</v>
      </c>
      <c r="G201" s="121">
        <v>44927</v>
      </c>
    </row>
    <row r="202" spans="1:7">
      <c r="A202">
        <v>253</v>
      </c>
      <c r="B202" t="s">
        <v>351</v>
      </c>
      <c r="C202" t="s">
        <v>352</v>
      </c>
      <c r="D202" t="s">
        <v>108</v>
      </c>
      <c r="E202" t="s">
        <v>177</v>
      </c>
      <c r="F202" s="1">
        <v>-3005</v>
      </c>
      <c r="G202" s="121">
        <v>44927</v>
      </c>
    </row>
    <row r="203" spans="1:7">
      <c r="A203">
        <v>256</v>
      </c>
      <c r="B203" t="s">
        <v>355</v>
      </c>
      <c r="C203" t="s">
        <v>356</v>
      </c>
      <c r="D203" t="s">
        <v>108</v>
      </c>
      <c r="E203" t="s">
        <v>177</v>
      </c>
      <c r="F203" s="1">
        <v>-3086</v>
      </c>
      <c r="G203" s="121">
        <v>44927</v>
      </c>
    </row>
    <row r="204" spans="1:7">
      <c r="A204">
        <v>256</v>
      </c>
      <c r="B204" t="s">
        <v>355</v>
      </c>
      <c r="C204" t="s">
        <v>356</v>
      </c>
      <c r="D204" t="s">
        <v>135</v>
      </c>
      <c r="F204" s="1">
        <v>6945</v>
      </c>
      <c r="G204" s="121">
        <v>44927</v>
      </c>
    </row>
    <row r="205" spans="1:7">
      <c r="A205">
        <v>257</v>
      </c>
      <c r="B205" t="s">
        <v>357</v>
      </c>
      <c r="C205" t="s">
        <v>358</v>
      </c>
      <c r="D205" t="s">
        <v>108</v>
      </c>
      <c r="E205" t="s">
        <v>177</v>
      </c>
      <c r="F205" s="1">
        <v>-3019</v>
      </c>
      <c r="G205" s="121">
        <v>44927</v>
      </c>
    </row>
    <row r="206" spans="1:7">
      <c r="A206">
        <v>259</v>
      </c>
      <c r="B206" t="s">
        <v>359</v>
      </c>
      <c r="C206" t="s">
        <v>360</v>
      </c>
      <c r="D206" t="s">
        <v>108</v>
      </c>
      <c r="E206" t="s">
        <v>177</v>
      </c>
      <c r="F206" s="1">
        <v>-3102</v>
      </c>
      <c r="G206" s="121">
        <v>44927</v>
      </c>
    </row>
    <row r="207" spans="1:7">
      <c r="A207">
        <v>260</v>
      </c>
      <c r="B207" t="s">
        <v>361</v>
      </c>
      <c r="C207" t="s">
        <v>214</v>
      </c>
      <c r="D207" t="s">
        <v>135</v>
      </c>
      <c r="F207" s="1">
        <v>6945</v>
      </c>
      <c r="G207" s="121">
        <v>44927</v>
      </c>
    </row>
    <row r="208" spans="1:7">
      <c r="A208">
        <v>260</v>
      </c>
      <c r="B208" t="s">
        <v>361</v>
      </c>
      <c r="C208" t="s">
        <v>214</v>
      </c>
      <c r="D208" t="s">
        <v>108</v>
      </c>
      <c r="E208" t="s">
        <v>177</v>
      </c>
      <c r="F208" s="1">
        <v>-3069</v>
      </c>
      <c r="G208" s="121">
        <v>44927</v>
      </c>
    </row>
    <row r="209" spans="1:7">
      <c r="A209">
        <v>261</v>
      </c>
      <c r="B209" t="s">
        <v>362</v>
      </c>
      <c r="C209" t="s">
        <v>363</v>
      </c>
      <c r="D209" t="s">
        <v>108</v>
      </c>
      <c r="E209" t="s">
        <v>177</v>
      </c>
      <c r="F209" s="1">
        <v>-3095</v>
      </c>
      <c r="G209" s="121">
        <v>44927</v>
      </c>
    </row>
    <row r="210" spans="1:7">
      <c r="A210">
        <v>262</v>
      </c>
      <c r="B210" t="s">
        <v>364</v>
      </c>
      <c r="C210" t="s">
        <v>365</v>
      </c>
      <c r="D210" t="s">
        <v>135</v>
      </c>
      <c r="F210" s="1">
        <v>6945</v>
      </c>
      <c r="G210" s="121">
        <v>44927</v>
      </c>
    </row>
    <row r="211" spans="1:7">
      <c r="A211">
        <v>262</v>
      </c>
      <c r="B211" t="s">
        <v>364</v>
      </c>
      <c r="C211" t="s">
        <v>365</v>
      </c>
      <c r="D211" t="s">
        <v>143</v>
      </c>
      <c r="E211" t="s">
        <v>348</v>
      </c>
      <c r="F211" s="1">
        <v>17140.63</v>
      </c>
      <c r="G211" s="121">
        <v>44927</v>
      </c>
    </row>
    <row r="212" spans="1:7">
      <c r="A212">
        <v>263</v>
      </c>
      <c r="B212" t="s">
        <v>366</v>
      </c>
      <c r="C212" t="s">
        <v>367</v>
      </c>
      <c r="D212" t="s">
        <v>108</v>
      </c>
      <c r="E212" t="s">
        <v>177</v>
      </c>
      <c r="F212" s="1">
        <v>-3098</v>
      </c>
      <c r="G212" s="121">
        <v>44927</v>
      </c>
    </row>
    <row r="213" spans="1:7">
      <c r="A213">
        <v>263</v>
      </c>
      <c r="B213" t="s">
        <v>366</v>
      </c>
      <c r="C213" t="s">
        <v>367</v>
      </c>
      <c r="D213" t="s">
        <v>135</v>
      </c>
      <c r="F213" s="1">
        <v>6945</v>
      </c>
      <c r="G213" s="121">
        <v>44927</v>
      </c>
    </row>
    <row r="214" spans="1:7">
      <c r="A214">
        <v>264</v>
      </c>
      <c r="B214" t="s">
        <v>748</v>
      </c>
      <c r="C214" t="s">
        <v>749</v>
      </c>
      <c r="D214" t="s">
        <v>108</v>
      </c>
      <c r="E214" t="s">
        <v>177</v>
      </c>
      <c r="F214" s="1">
        <v>-3118</v>
      </c>
      <c r="G214" s="121">
        <v>44927</v>
      </c>
    </row>
    <row r="215" spans="1:7">
      <c r="A215">
        <v>265</v>
      </c>
      <c r="B215" t="s">
        <v>369</v>
      </c>
      <c r="C215" t="s">
        <v>370</v>
      </c>
      <c r="D215" t="s">
        <v>108</v>
      </c>
      <c r="E215" t="s">
        <v>880</v>
      </c>
      <c r="F215" s="1">
        <v>6049</v>
      </c>
      <c r="G215" s="121">
        <v>44927</v>
      </c>
    </row>
    <row r="216" spans="1:7">
      <c r="A216">
        <v>268</v>
      </c>
      <c r="B216" t="s">
        <v>371</v>
      </c>
      <c r="C216" t="s">
        <v>372</v>
      </c>
      <c r="D216" t="s">
        <v>108</v>
      </c>
      <c r="E216" t="s">
        <v>177</v>
      </c>
      <c r="F216" s="1">
        <v>-3096</v>
      </c>
      <c r="G216" s="121">
        <v>44927</v>
      </c>
    </row>
    <row r="217" spans="1:7">
      <c r="A217">
        <v>269</v>
      </c>
      <c r="B217" t="s">
        <v>373</v>
      </c>
      <c r="C217" t="s">
        <v>374</v>
      </c>
      <c r="D217" t="s">
        <v>108</v>
      </c>
      <c r="E217" t="s">
        <v>177</v>
      </c>
      <c r="F217" s="1">
        <v>-3064</v>
      </c>
      <c r="G217" s="121">
        <v>44927</v>
      </c>
    </row>
    <row r="218" spans="1:7">
      <c r="A218">
        <v>270</v>
      </c>
      <c r="B218" t="s">
        <v>375</v>
      </c>
      <c r="C218" t="s">
        <v>376</v>
      </c>
      <c r="D218" t="s">
        <v>108</v>
      </c>
      <c r="E218" t="s">
        <v>177</v>
      </c>
      <c r="F218" s="1">
        <v>-3046</v>
      </c>
      <c r="G218" s="121">
        <v>44927</v>
      </c>
    </row>
    <row r="219" spans="1:7">
      <c r="A219">
        <v>271</v>
      </c>
      <c r="B219" t="s">
        <v>750</v>
      </c>
      <c r="C219" t="s">
        <v>751</v>
      </c>
      <c r="D219" t="s">
        <v>108</v>
      </c>
      <c r="E219" t="s">
        <v>177</v>
      </c>
      <c r="F219" s="1">
        <v>-3040</v>
      </c>
      <c r="G219" s="121">
        <v>44927</v>
      </c>
    </row>
    <row r="220" spans="1:7">
      <c r="A220">
        <v>272</v>
      </c>
      <c r="B220" t="s">
        <v>928</v>
      </c>
      <c r="C220" t="s">
        <v>929</v>
      </c>
      <c r="D220" t="s">
        <v>108</v>
      </c>
      <c r="E220" t="s">
        <v>880</v>
      </c>
      <c r="F220" s="1">
        <v>5906</v>
      </c>
      <c r="G220" s="121">
        <v>44927</v>
      </c>
    </row>
    <row r="221" spans="1:7">
      <c r="A221">
        <v>273</v>
      </c>
      <c r="B221" t="s">
        <v>930</v>
      </c>
      <c r="C221" t="s">
        <v>931</v>
      </c>
      <c r="D221" t="s">
        <v>108</v>
      </c>
      <c r="E221" t="s">
        <v>880</v>
      </c>
      <c r="F221" s="1">
        <v>5935</v>
      </c>
      <c r="G221" s="121">
        <v>44927</v>
      </c>
    </row>
    <row r="222" spans="1:7">
      <c r="A222">
        <v>274</v>
      </c>
      <c r="B222" t="s">
        <v>377</v>
      </c>
      <c r="C222" t="s">
        <v>378</v>
      </c>
      <c r="D222" t="s">
        <v>108</v>
      </c>
      <c r="E222" t="s">
        <v>177</v>
      </c>
      <c r="F222" s="1">
        <v>-3069</v>
      </c>
      <c r="G222" s="121">
        <v>44927</v>
      </c>
    </row>
    <row r="223" spans="1:7">
      <c r="A223">
        <v>275</v>
      </c>
      <c r="B223" t="s">
        <v>379</v>
      </c>
      <c r="C223" t="s">
        <v>380</v>
      </c>
      <c r="D223" t="s">
        <v>215</v>
      </c>
      <c r="E223" t="s">
        <v>1021</v>
      </c>
      <c r="F223" s="1">
        <v>-5580</v>
      </c>
      <c r="G223" s="121">
        <v>44927</v>
      </c>
    </row>
    <row r="224" spans="1:7">
      <c r="A224">
        <v>275</v>
      </c>
      <c r="B224" t="s">
        <v>379</v>
      </c>
      <c r="C224" t="s">
        <v>380</v>
      </c>
      <c r="D224" t="s">
        <v>108</v>
      </c>
      <c r="E224" t="s">
        <v>177</v>
      </c>
      <c r="F224" s="1">
        <v>-3033</v>
      </c>
      <c r="G224" s="121">
        <v>44927</v>
      </c>
    </row>
    <row r="225" spans="1:7">
      <c r="A225">
        <v>276</v>
      </c>
      <c r="B225" t="s">
        <v>381</v>
      </c>
      <c r="C225" t="s">
        <v>382</v>
      </c>
      <c r="D225" t="s">
        <v>108</v>
      </c>
      <c r="E225" t="s">
        <v>177</v>
      </c>
      <c r="F225" s="1">
        <v>-3056</v>
      </c>
      <c r="G225" s="121">
        <v>44927</v>
      </c>
    </row>
    <row r="226" spans="1:7">
      <c r="A226">
        <v>281</v>
      </c>
      <c r="B226" t="s">
        <v>935</v>
      </c>
      <c r="C226" t="s">
        <v>936</v>
      </c>
      <c r="D226" t="s">
        <v>108</v>
      </c>
      <c r="E226" t="s">
        <v>880</v>
      </c>
      <c r="F226" s="1">
        <v>6005</v>
      </c>
      <c r="G226" s="121">
        <v>44927</v>
      </c>
    </row>
    <row r="227" spans="1:7">
      <c r="A227">
        <v>282</v>
      </c>
      <c r="B227" t="s">
        <v>388</v>
      </c>
      <c r="C227" t="s">
        <v>389</v>
      </c>
      <c r="D227" t="s">
        <v>108</v>
      </c>
      <c r="E227" t="s">
        <v>177</v>
      </c>
      <c r="F227" s="1">
        <v>-3059</v>
      </c>
      <c r="G227" s="121">
        <v>44927</v>
      </c>
    </row>
    <row r="228" spans="1:7">
      <c r="A228">
        <v>284</v>
      </c>
      <c r="B228" t="s">
        <v>937</v>
      </c>
      <c r="C228" t="s">
        <v>938</v>
      </c>
      <c r="D228" t="s">
        <v>108</v>
      </c>
      <c r="E228" t="s">
        <v>880</v>
      </c>
      <c r="F228" s="1">
        <v>5966</v>
      </c>
      <c r="G228" s="121">
        <v>44927</v>
      </c>
    </row>
    <row r="229" spans="1:7">
      <c r="A229">
        <v>285</v>
      </c>
      <c r="B229" t="s">
        <v>390</v>
      </c>
      <c r="C229" t="s">
        <v>391</v>
      </c>
      <c r="D229" t="s">
        <v>108</v>
      </c>
      <c r="E229" t="s">
        <v>177</v>
      </c>
      <c r="F229" s="1">
        <v>-3077</v>
      </c>
      <c r="G229" s="121">
        <v>44927</v>
      </c>
    </row>
    <row r="230" spans="1:7">
      <c r="A230">
        <v>286</v>
      </c>
      <c r="B230" t="s">
        <v>392</v>
      </c>
      <c r="C230" t="s">
        <v>393</v>
      </c>
      <c r="D230" t="s">
        <v>108</v>
      </c>
      <c r="E230" t="s">
        <v>177</v>
      </c>
      <c r="F230" s="1">
        <v>-3081</v>
      </c>
      <c r="G230" s="121">
        <v>44927</v>
      </c>
    </row>
    <row r="231" spans="1:7">
      <c r="A231">
        <v>287</v>
      </c>
      <c r="B231" t="s">
        <v>394</v>
      </c>
      <c r="C231" t="s">
        <v>395</v>
      </c>
      <c r="D231" t="s">
        <v>108</v>
      </c>
      <c r="E231" t="s">
        <v>177</v>
      </c>
      <c r="F231" s="1">
        <v>-3081</v>
      </c>
      <c r="G231" s="121">
        <v>44927</v>
      </c>
    </row>
    <row r="232" spans="1:7">
      <c r="A232">
        <v>288</v>
      </c>
      <c r="B232" t="s">
        <v>396</v>
      </c>
      <c r="C232" t="s">
        <v>395</v>
      </c>
      <c r="D232" t="s">
        <v>108</v>
      </c>
      <c r="E232" t="s">
        <v>177</v>
      </c>
      <c r="F232" s="1">
        <v>-3089</v>
      </c>
      <c r="G232" s="121">
        <v>44927</v>
      </c>
    </row>
    <row r="233" spans="1:7">
      <c r="A233">
        <v>289</v>
      </c>
      <c r="B233" t="s">
        <v>397</v>
      </c>
      <c r="C233" t="s">
        <v>398</v>
      </c>
      <c r="D233" t="s">
        <v>108</v>
      </c>
      <c r="E233" t="s">
        <v>177</v>
      </c>
      <c r="F233" s="1">
        <v>-3069</v>
      </c>
      <c r="G233" s="121">
        <v>44927</v>
      </c>
    </row>
    <row r="234" spans="1:7">
      <c r="A234">
        <v>290</v>
      </c>
      <c r="B234" t="s">
        <v>399</v>
      </c>
      <c r="C234" t="s">
        <v>400</v>
      </c>
      <c r="D234" t="s">
        <v>108</v>
      </c>
      <c r="E234" t="s">
        <v>177</v>
      </c>
      <c r="F234" s="1">
        <v>-3060</v>
      </c>
      <c r="G234" s="121">
        <v>44927</v>
      </c>
    </row>
    <row r="235" spans="1:7">
      <c r="A235">
        <v>291</v>
      </c>
      <c r="B235" t="s">
        <v>401</v>
      </c>
      <c r="C235" t="s">
        <v>402</v>
      </c>
      <c r="D235" t="s">
        <v>143</v>
      </c>
      <c r="E235" t="s">
        <v>348</v>
      </c>
      <c r="F235" s="1">
        <v>17140.63</v>
      </c>
      <c r="G235" s="121">
        <v>44927</v>
      </c>
    </row>
    <row r="236" spans="1:7">
      <c r="A236">
        <v>291</v>
      </c>
      <c r="B236" t="s">
        <v>401</v>
      </c>
      <c r="C236" t="s">
        <v>402</v>
      </c>
      <c r="D236" t="s">
        <v>135</v>
      </c>
      <c r="F236" s="1">
        <v>6945</v>
      </c>
      <c r="G236" s="121">
        <v>44927</v>
      </c>
    </row>
    <row r="237" spans="1:7">
      <c r="A237">
        <v>291</v>
      </c>
      <c r="B237" t="s">
        <v>401</v>
      </c>
      <c r="C237" t="s">
        <v>402</v>
      </c>
      <c r="D237" t="s">
        <v>108</v>
      </c>
      <c r="E237" t="s">
        <v>177</v>
      </c>
      <c r="F237" s="1">
        <v>-3057</v>
      </c>
      <c r="G237" s="121">
        <v>44927</v>
      </c>
    </row>
    <row r="238" spans="1:7">
      <c r="A238">
        <v>292</v>
      </c>
      <c r="B238" t="s">
        <v>824</v>
      </c>
      <c r="C238" t="s">
        <v>825</v>
      </c>
      <c r="D238" t="s">
        <v>108</v>
      </c>
      <c r="E238" t="s">
        <v>177</v>
      </c>
      <c r="F238" s="1">
        <v>-3044</v>
      </c>
      <c r="G238" s="121">
        <v>44927</v>
      </c>
    </row>
    <row r="239" spans="1:7">
      <c r="A239">
        <v>293</v>
      </c>
      <c r="B239" t="s">
        <v>403</v>
      </c>
      <c r="C239" t="s">
        <v>404</v>
      </c>
      <c r="D239" t="s">
        <v>108</v>
      </c>
      <c r="E239" t="s">
        <v>177</v>
      </c>
      <c r="F239" s="1">
        <v>-3088</v>
      </c>
      <c r="G239" s="121">
        <v>44927</v>
      </c>
    </row>
    <row r="240" spans="1:7">
      <c r="A240">
        <v>294</v>
      </c>
      <c r="B240" t="s">
        <v>405</v>
      </c>
      <c r="C240" t="s">
        <v>406</v>
      </c>
      <c r="D240" t="s">
        <v>108</v>
      </c>
      <c r="E240" t="s">
        <v>177</v>
      </c>
      <c r="F240" s="1">
        <v>-3070</v>
      </c>
      <c r="G240" s="121">
        <v>44927</v>
      </c>
    </row>
    <row r="241" spans="1:7">
      <c r="A241">
        <v>301</v>
      </c>
      <c r="B241" t="s">
        <v>413</v>
      </c>
      <c r="C241" t="s">
        <v>121</v>
      </c>
      <c r="D241" t="s">
        <v>108</v>
      </c>
      <c r="E241" t="s">
        <v>177</v>
      </c>
      <c r="F241" s="1">
        <v>-3342</v>
      </c>
      <c r="G241" s="121">
        <v>44927</v>
      </c>
    </row>
    <row r="242" spans="1:7">
      <c r="A242">
        <v>302</v>
      </c>
      <c r="B242" t="s">
        <v>414</v>
      </c>
      <c r="C242" t="s">
        <v>415</v>
      </c>
      <c r="D242" t="s">
        <v>108</v>
      </c>
      <c r="E242" t="s">
        <v>177</v>
      </c>
      <c r="F242" s="1">
        <v>-3352</v>
      </c>
      <c r="G242" s="121">
        <v>44927</v>
      </c>
    </row>
    <row r="243" spans="1:7">
      <c r="A243">
        <v>303</v>
      </c>
      <c r="B243" t="s">
        <v>755</v>
      </c>
      <c r="C243" t="s">
        <v>756</v>
      </c>
      <c r="D243" t="s">
        <v>108</v>
      </c>
      <c r="E243" t="s">
        <v>177</v>
      </c>
      <c r="F243" s="1">
        <v>-3285</v>
      </c>
      <c r="G243" s="121">
        <v>44927</v>
      </c>
    </row>
    <row r="244" spans="1:7">
      <c r="A244">
        <v>304</v>
      </c>
      <c r="B244" t="s">
        <v>416</v>
      </c>
      <c r="C244" t="s">
        <v>294</v>
      </c>
      <c r="D244" t="s">
        <v>108</v>
      </c>
      <c r="E244" t="s">
        <v>177</v>
      </c>
      <c r="F244" s="1">
        <v>-3174</v>
      </c>
      <c r="G244" s="121">
        <v>44927</v>
      </c>
    </row>
    <row r="245" spans="1:7">
      <c r="A245">
        <v>304</v>
      </c>
      <c r="B245" t="s">
        <v>416</v>
      </c>
      <c r="C245" t="s">
        <v>294</v>
      </c>
      <c r="D245" t="s">
        <v>135</v>
      </c>
      <c r="E245" t="s">
        <v>160</v>
      </c>
      <c r="F245" s="1">
        <v>6945</v>
      </c>
      <c r="G245" s="121">
        <v>44927</v>
      </c>
    </row>
    <row r="246" spans="1:7">
      <c r="A246">
        <v>305</v>
      </c>
      <c r="B246" t="s">
        <v>757</v>
      </c>
      <c r="C246" t="s">
        <v>758</v>
      </c>
      <c r="D246" t="s">
        <v>108</v>
      </c>
      <c r="E246" t="s">
        <v>177</v>
      </c>
      <c r="F246" s="1">
        <v>-3147</v>
      </c>
      <c r="G246" s="121">
        <v>44927</v>
      </c>
    </row>
    <row r="247" spans="1:7">
      <c r="A247">
        <v>306</v>
      </c>
      <c r="B247" t="s">
        <v>417</v>
      </c>
      <c r="C247" t="s">
        <v>418</v>
      </c>
      <c r="D247" t="s">
        <v>143</v>
      </c>
      <c r="E247" t="s">
        <v>348</v>
      </c>
      <c r="F247" s="1">
        <v>17140.63</v>
      </c>
      <c r="G247" s="121">
        <v>44927</v>
      </c>
    </row>
    <row r="248" spans="1:7">
      <c r="A248">
        <v>306</v>
      </c>
      <c r="B248" t="s">
        <v>417</v>
      </c>
      <c r="C248" t="s">
        <v>418</v>
      </c>
      <c r="D248" t="s">
        <v>135</v>
      </c>
      <c r="F248" s="1">
        <v>6945</v>
      </c>
      <c r="G248" s="121">
        <v>44927</v>
      </c>
    </row>
    <row r="249" spans="1:7">
      <c r="A249">
        <v>307</v>
      </c>
      <c r="B249" t="s">
        <v>419</v>
      </c>
      <c r="C249" t="s">
        <v>136</v>
      </c>
      <c r="D249" t="s">
        <v>108</v>
      </c>
      <c r="E249" t="s">
        <v>177</v>
      </c>
      <c r="F249" s="1">
        <v>-3381</v>
      </c>
      <c r="G249" s="121">
        <v>44927</v>
      </c>
    </row>
    <row r="250" spans="1:7">
      <c r="A250">
        <v>309</v>
      </c>
      <c r="B250" t="s">
        <v>420</v>
      </c>
      <c r="C250" t="s">
        <v>421</v>
      </c>
      <c r="D250" t="s">
        <v>108</v>
      </c>
      <c r="E250" t="s">
        <v>177</v>
      </c>
      <c r="F250" s="1">
        <v>-3233</v>
      </c>
      <c r="G250" s="121">
        <v>44927</v>
      </c>
    </row>
    <row r="251" spans="1:7">
      <c r="A251">
        <v>310</v>
      </c>
      <c r="B251" t="s">
        <v>422</v>
      </c>
      <c r="C251" t="s">
        <v>423</v>
      </c>
      <c r="D251" t="s">
        <v>108</v>
      </c>
      <c r="E251" t="s">
        <v>177</v>
      </c>
      <c r="F251" s="1">
        <v>-3233</v>
      </c>
      <c r="G251" s="121">
        <v>44927</v>
      </c>
    </row>
    <row r="252" spans="1:7">
      <c r="A252">
        <v>312</v>
      </c>
      <c r="B252" t="s">
        <v>424</v>
      </c>
      <c r="C252" t="s">
        <v>425</v>
      </c>
      <c r="D252" t="s">
        <v>108</v>
      </c>
      <c r="E252" t="s">
        <v>177</v>
      </c>
      <c r="F252" s="1">
        <v>-3235</v>
      </c>
      <c r="G252" s="121">
        <v>44927</v>
      </c>
    </row>
    <row r="253" spans="1:7">
      <c r="A253">
        <v>315</v>
      </c>
      <c r="B253" t="s">
        <v>939</v>
      </c>
      <c r="C253" t="s">
        <v>940</v>
      </c>
      <c r="D253" t="s">
        <v>108</v>
      </c>
      <c r="E253" t="s">
        <v>880</v>
      </c>
      <c r="F253" s="1">
        <v>6277</v>
      </c>
      <c r="G253" s="121">
        <v>44927</v>
      </c>
    </row>
    <row r="254" spans="1:7">
      <c r="A254">
        <v>316</v>
      </c>
      <c r="B254" t="s">
        <v>827</v>
      </c>
      <c r="C254" t="s">
        <v>828</v>
      </c>
      <c r="D254" t="s">
        <v>108</v>
      </c>
      <c r="E254" t="s">
        <v>177</v>
      </c>
      <c r="F254" s="1">
        <v>-3236</v>
      </c>
      <c r="G254" s="121">
        <v>44927</v>
      </c>
    </row>
    <row r="255" spans="1:7">
      <c r="A255">
        <v>317</v>
      </c>
      <c r="B255" t="s">
        <v>428</v>
      </c>
      <c r="C255" t="s">
        <v>429</v>
      </c>
      <c r="D255" t="s">
        <v>135</v>
      </c>
      <c r="F255" s="1">
        <v>6945</v>
      </c>
      <c r="G255" s="121">
        <v>44927</v>
      </c>
    </row>
    <row r="256" spans="1:7">
      <c r="A256">
        <v>317</v>
      </c>
      <c r="B256" t="s">
        <v>428</v>
      </c>
      <c r="C256" t="s">
        <v>429</v>
      </c>
      <c r="D256" t="s">
        <v>108</v>
      </c>
      <c r="E256" t="s">
        <v>177</v>
      </c>
      <c r="F256" s="1">
        <v>-3234</v>
      </c>
      <c r="G256" s="121">
        <v>44927</v>
      </c>
    </row>
    <row r="257" spans="1:7">
      <c r="A257">
        <v>319</v>
      </c>
      <c r="B257" t="s">
        <v>856</v>
      </c>
      <c r="C257" t="s">
        <v>857</v>
      </c>
      <c r="D257" t="s">
        <v>108</v>
      </c>
      <c r="E257" t="s">
        <v>177</v>
      </c>
      <c r="F257" s="1">
        <v>-3238</v>
      </c>
      <c r="G257" s="121">
        <v>44927</v>
      </c>
    </row>
    <row r="258" spans="1:7">
      <c r="A258">
        <v>320</v>
      </c>
      <c r="B258" t="s">
        <v>430</v>
      </c>
      <c r="C258" t="s">
        <v>288</v>
      </c>
      <c r="D258" t="s">
        <v>108</v>
      </c>
      <c r="E258" t="s">
        <v>177</v>
      </c>
      <c r="F258" s="1">
        <v>-3239</v>
      </c>
      <c r="G258" s="121">
        <v>44927</v>
      </c>
    </row>
    <row r="259" spans="1:7">
      <c r="A259">
        <v>321</v>
      </c>
      <c r="B259" t="s">
        <v>431</v>
      </c>
      <c r="C259" t="s">
        <v>192</v>
      </c>
      <c r="D259" t="s">
        <v>108</v>
      </c>
      <c r="E259" t="s">
        <v>880</v>
      </c>
      <c r="F259" s="1">
        <v>6278</v>
      </c>
      <c r="G259" s="121">
        <v>44927</v>
      </c>
    </row>
    <row r="260" spans="1:7">
      <c r="A260">
        <v>322</v>
      </c>
      <c r="B260" t="s">
        <v>432</v>
      </c>
      <c r="C260" t="s">
        <v>433</v>
      </c>
      <c r="D260" t="s">
        <v>108</v>
      </c>
      <c r="E260" t="s">
        <v>177</v>
      </c>
      <c r="F260" s="1">
        <v>-3244</v>
      </c>
      <c r="G260" s="121">
        <v>44927</v>
      </c>
    </row>
    <row r="261" spans="1:7">
      <c r="A261">
        <v>323</v>
      </c>
      <c r="B261" t="s">
        <v>942</v>
      </c>
      <c r="C261" t="s">
        <v>943</v>
      </c>
      <c r="D261" t="s">
        <v>108</v>
      </c>
      <c r="E261" t="s">
        <v>880</v>
      </c>
      <c r="F261" s="1">
        <v>6324</v>
      </c>
      <c r="G261" s="121">
        <v>44927</v>
      </c>
    </row>
    <row r="262" spans="1:7">
      <c r="A262">
        <v>324</v>
      </c>
      <c r="B262" t="s">
        <v>944</v>
      </c>
      <c r="C262" t="s">
        <v>945</v>
      </c>
      <c r="D262" t="s">
        <v>108</v>
      </c>
      <c r="E262" t="s">
        <v>880</v>
      </c>
      <c r="F262" s="1">
        <v>6323</v>
      </c>
      <c r="G262" s="121">
        <v>44927</v>
      </c>
    </row>
    <row r="263" spans="1:7">
      <c r="A263">
        <v>325</v>
      </c>
      <c r="B263" t="s">
        <v>434</v>
      </c>
      <c r="C263" t="s">
        <v>435</v>
      </c>
      <c r="D263" t="s">
        <v>135</v>
      </c>
      <c r="E263" t="s">
        <v>160</v>
      </c>
      <c r="F263" s="1">
        <v>6945</v>
      </c>
      <c r="G263" s="121">
        <v>44927</v>
      </c>
    </row>
    <row r="264" spans="1:7">
      <c r="A264">
        <v>326</v>
      </c>
      <c r="B264" t="s">
        <v>760</v>
      </c>
      <c r="C264" t="s">
        <v>761</v>
      </c>
      <c r="D264" t="s">
        <v>108</v>
      </c>
      <c r="E264" t="s">
        <v>177</v>
      </c>
      <c r="F264" s="1">
        <v>-3259</v>
      </c>
      <c r="G264" s="121">
        <v>44927</v>
      </c>
    </row>
    <row r="265" spans="1:7">
      <c r="A265">
        <v>327</v>
      </c>
      <c r="B265" t="s">
        <v>436</v>
      </c>
      <c r="C265" t="s">
        <v>437</v>
      </c>
      <c r="D265" t="s">
        <v>193</v>
      </c>
      <c r="F265" s="1">
        <v>-1</v>
      </c>
      <c r="G265" s="121">
        <v>44927</v>
      </c>
    </row>
    <row r="266" spans="1:7">
      <c r="A266">
        <v>327</v>
      </c>
      <c r="B266" t="s">
        <v>436</v>
      </c>
      <c r="C266" t="s">
        <v>437</v>
      </c>
      <c r="D266" t="s">
        <v>108</v>
      </c>
      <c r="E266" t="s">
        <v>177</v>
      </c>
      <c r="F266" s="1">
        <v>-3261</v>
      </c>
      <c r="G266" s="121">
        <v>44927</v>
      </c>
    </row>
    <row r="267" spans="1:7">
      <c r="A267">
        <v>327</v>
      </c>
      <c r="B267" t="s">
        <v>436</v>
      </c>
      <c r="C267" t="s">
        <v>437</v>
      </c>
      <c r="D267" t="s">
        <v>135</v>
      </c>
      <c r="F267" s="1">
        <v>6945</v>
      </c>
      <c r="G267" s="121">
        <v>44927</v>
      </c>
    </row>
    <row r="268" spans="1:7">
      <c r="A268">
        <v>329</v>
      </c>
      <c r="B268" t="s">
        <v>946</v>
      </c>
      <c r="C268" t="s">
        <v>895</v>
      </c>
      <c r="D268" t="s">
        <v>108</v>
      </c>
      <c r="E268" t="s">
        <v>880</v>
      </c>
      <c r="F268" s="1">
        <v>6577</v>
      </c>
      <c r="G268" s="121">
        <v>44927</v>
      </c>
    </row>
    <row r="269" spans="1:7">
      <c r="A269">
        <v>330</v>
      </c>
      <c r="B269" t="s">
        <v>438</v>
      </c>
      <c r="C269" t="s">
        <v>439</v>
      </c>
      <c r="D269" t="s">
        <v>108</v>
      </c>
      <c r="E269" t="s">
        <v>177</v>
      </c>
      <c r="F269" s="1">
        <v>-3046</v>
      </c>
      <c r="G269" s="121">
        <v>44927</v>
      </c>
    </row>
    <row r="270" spans="1:7">
      <c r="A270">
        <v>331</v>
      </c>
      <c r="B270" t="s">
        <v>1022</v>
      </c>
      <c r="C270" t="s">
        <v>1023</v>
      </c>
      <c r="D270" t="s">
        <v>108</v>
      </c>
      <c r="E270" t="s">
        <v>177</v>
      </c>
      <c r="F270" s="1">
        <v>-3306</v>
      </c>
      <c r="G270" s="121">
        <v>44927</v>
      </c>
    </row>
    <row r="271" spans="1:7">
      <c r="A271">
        <v>332</v>
      </c>
      <c r="B271" t="s">
        <v>440</v>
      </c>
      <c r="C271" t="s">
        <v>127</v>
      </c>
      <c r="D271" t="s">
        <v>128</v>
      </c>
      <c r="E271" t="s">
        <v>1006</v>
      </c>
      <c r="F271" s="1">
        <v>24920.240000000002</v>
      </c>
      <c r="G271" s="121">
        <v>44927</v>
      </c>
    </row>
    <row r="272" spans="1:7">
      <c r="A272">
        <v>332</v>
      </c>
      <c r="B272" t="s">
        <v>440</v>
      </c>
      <c r="C272" t="s">
        <v>127</v>
      </c>
      <c r="D272" t="s">
        <v>108</v>
      </c>
      <c r="E272" t="s">
        <v>177</v>
      </c>
      <c r="F272" s="1">
        <v>-3307</v>
      </c>
      <c r="G272" s="121">
        <v>44927</v>
      </c>
    </row>
    <row r="273" spans="1:7">
      <c r="A273">
        <v>333</v>
      </c>
      <c r="B273" t="s">
        <v>947</v>
      </c>
      <c r="C273" t="s">
        <v>948</v>
      </c>
      <c r="D273" t="s">
        <v>108</v>
      </c>
      <c r="E273" t="s">
        <v>880</v>
      </c>
      <c r="F273" s="1">
        <v>6419</v>
      </c>
      <c r="G273" s="121">
        <v>44927</v>
      </c>
    </row>
    <row r="274" spans="1:7">
      <c r="A274">
        <v>334</v>
      </c>
      <c r="B274" t="s">
        <v>441</v>
      </c>
      <c r="C274" t="s">
        <v>442</v>
      </c>
      <c r="D274" t="s">
        <v>135</v>
      </c>
      <c r="F274" s="1">
        <v>6945</v>
      </c>
      <c r="G274" s="121">
        <v>44927</v>
      </c>
    </row>
    <row r="275" spans="1:7">
      <c r="A275">
        <v>334</v>
      </c>
      <c r="B275" t="s">
        <v>441</v>
      </c>
      <c r="C275" t="s">
        <v>442</v>
      </c>
      <c r="D275" t="s">
        <v>108</v>
      </c>
      <c r="E275" t="s">
        <v>177</v>
      </c>
      <c r="F275" s="1">
        <v>-3258</v>
      </c>
      <c r="G275" s="121">
        <v>44927</v>
      </c>
    </row>
    <row r="276" spans="1:7">
      <c r="A276">
        <v>335</v>
      </c>
      <c r="B276" t="s">
        <v>949</v>
      </c>
      <c r="C276" t="s">
        <v>950</v>
      </c>
      <c r="D276" t="s">
        <v>108</v>
      </c>
      <c r="E276" t="s">
        <v>880</v>
      </c>
      <c r="F276" s="1">
        <v>6323</v>
      </c>
      <c r="G276" s="121">
        <v>44927</v>
      </c>
    </row>
    <row r="277" spans="1:7">
      <c r="A277">
        <v>336</v>
      </c>
      <c r="B277" t="s">
        <v>443</v>
      </c>
      <c r="C277" t="s">
        <v>444</v>
      </c>
      <c r="D277" t="s">
        <v>108</v>
      </c>
      <c r="E277" t="s">
        <v>177</v>
      </c>
      <c r="F277" s="1">
        <v>-3257</v>
      </c>
      <c r="G277" s="121">
        <v>44927</v>
      </c>
    </row>
    <row r="278" spans="1:7">
      <c r="A278">
        <v>340</v>
      </c>
      <c r="B278" t="s">
        <v>762</v>
      </c>
      <c r="C278" t="s">
        <v>763</v>
      </c>
      <c r="D278" t="s">
        <v>108</v>
      </c>
      <c r="E278" t="s">
        <v>177</v>
      </c>
      <c r="F278" s="1">
        <v>-3478</v>
      </c>
      <c r="G278" s="121">
        <v>44927</v>
      </c>
    </row>
    <row r="279" spans="1:7">
      <c r="A279">
        <v>343</v>
      </c>
      <c r="B279" t="s">
        <v>447</v>
      </c>
      <c r="C279" t="s">
        <v>764</v>
      </c>
      <c r="D279" t="s">
        <v>135</v>
      </c>
      <c r="F279" s="1">
        <v>6945</v>
      </c>
      <c r="G279" s="121">
        <v>44927</v>
      </c>
    </row>
    <row r="280" spans="1:7">
      <c r="A280">
        <v>345</v>
      </c>
      <c r="B280" t="s">
        <v>451</v>
      </c>
      <c r="C280" t="s">
        <v>452</v>
      </c>
      <c r="D280" t="s">
        <v>108</v>
      </c>
      <c r="E280" t="s">
        <v>177</v>
      </c>
      <c r="F280" s="1">
        <v>-3233</v>
      </c>
      <c r="G280" s="121">
        <v>44927</v>
      </c>
    </row>
    <row r="281" spans="1:7">
      <c r="A281">
        <v>345</v>
      </c>
      <c r="B281" t="s">
        <v>451</v>
      </c>
      <c r="C281" t="s">
        <v>452</v>
      </c>
      <c r="D281" t="s">
        <v>135</v>
      </c>
      <c r="F281" s="1">
        <v>6945</v>
      </c>
      <c r="G281" s="121">
        <v>44927</v>
      </c>
    </row>
    <row r="282" spans="1:7">
      <c r="A282">
        <v>346</v>
      </c>
      <c r="B282" t="s">
        <v>454</v>
      </c>
      <c r="C282" t="s">
        <v>455</v>
      </c>
      <c r="D282" t="s">
        <v>108</v>
      </c>
      <c r="E282" t="s">
        <v>177</v>
      </c>
      <c r="F282" s="1">
        <v>-3284</v>
      </c>
      <c r="G282" s="121">
        <v>44927</v>
      </c>
    </row>
    <row r="283" spans="1:7">
      <c r="A283">
        <v>347</v>
      </c>
      <c r="B283" t="s">
        <v>951</v>
      </c>
      <c r="C283" t="s">
        <v>952</v>
      </c>
      <c r="D283" t="s">
        <v>108</v>
      </c>
      <c r="E283" t="s">
        <v>880</v>
      </c>
      <c r="F283" s="1">
        <v>6275</v>
      </c>
      <c r="G283" s="121">
        <v>44927</v>
      </c>
    </row>
    <row r="284" spans="1:7">
      <c r="A284">
        <v>348</v>
      </c>
      <c r="B284" t="s">
        <v>456</v>
      </c>
      <c r="C284" t="s">
        <v>350</v>
      </c>
      <c r="D284" t="s">
        <v>108</v>
      </c>
      <c r="E284" t="s">
        <v>177</v>
      </c>
      <c r="F284" s="1">
        <v>-3233</v>
      </c>
      <c r="G284" s="121">
        <v>44927</v>
      </c>
    </row>
    <row r="285" spans="1:7">
      <c r="A285">
        <v>349</v>
      </c>
      <c r="B285" t="s">
        <v>457</v>
      </c>
      <c r="C285" t="s">
        <v>458</v>
      </c>
      <c r="D285" t="s">
        <v>108</v>
      </c>
      <c r="E285" t="s">
        <v>177</v>
      </c>
      <c r="F285" s="1">
        <v>-2987</v>
      </c>
      <c r="G285" s="121">
        <v>44927</v>
      </c>
    </row>
    <row r="286" spans="1:7">
      <c r="A286">
        <v>350</v>
      </c>
      <c r="B286" t="s">
        <v>953</v>
      </c>
      <c r="C286" t="s">
        <v>954</v>
      </c>
      <c r="D286" t="s">
        <v>108</v>
      </c>
      <c r="E286" t="s">
        <v>880</v>
      </c>
      <c r="F286" s="1">
        <v>6276</v>
      </c>
      <c r="G286" s="121">
        <v>44927</v>
      </c>
    </row>
    <row r="287" spans="1:7">
      <c r="A287">
        <v>352</v>
      </c>
      <c r="B287" t="s">
        <v>459</v>
      </c>
      <c r="C287" t="s">
        <v>460</v>
      </c>
      <c r="D287" t="s">
        <v>108</v>
      </c>
      <c r="E287" t="s">
        <v>177</v>
      </c>
      <c r="F287" s="1">
        <v>-3234</v>
      </c>
      <c r="G287" s="121">
        <v>44927</v>
      </c>
    </row>
    <row r="288" spans="1:7">
      <c r="A288">
        <v>353</v>
      </c>
      <c r="B288" t="s">
        <v>461</v>
      </c>
      <c r="C288" t="s">
        <v>462</v>
      </c>
      <c r="D288" t="s">
        <v>108</v>
      </c>
      <c r="E288" t="s">
        <v>177</v>
      </c>
      <c r="F288" s="1">
        <v>-3232</v>
      </c>
      <c r="G288" s="121">
        <v>44927</v>
      </c>
    </row>
    <row r="289" spans="1:7">
      <c r="A289">
        <v>354</v>
      </c>
      <c r="B289" t="s">
        <v>463</v>
      </c>
      <c r="C289" t="s">
        <v>464</v>
      </c>
      <c r="D289" t="s">
        <v>108</v>
      </c>
      <c r="E289" t="s">
        <v>177</v>
      </c>
      <c r="F289" s="1">
        <v>-3233</v>
      </c>
      <c r="G289" s="121">
        <v>44927</v>
      </c>
    </row>
    <row r="290" spans="1:7">
      <c r="A290">
        <v>356</v>
      </c>
      <c r="B290" t="s">
        <v>955</v>
      </c>
      <c r="C290" t="s">
        <v>956</v>
      </c>
      <c r="D290" t="s">
        <v>108</v>
      </c>
      <c r="E290" t="s">
        <v>880</v>
      </c>
      <c r="F290" s="1">
        <v>6038</v>
      </c>
      <c r="G290" s="121">
        <v>44927</v>
      </c>
    </row>
    <row r="291" spans="1:7">
      <c r="A291">
        <v>357</v>
      </c>
      <c r="B291" t="s">
        <v>465</v>
      </c>
      <c r="C291" t="s">
        <v>170</v>
      </c>
      <c r="D291" t="s">
        <v>135</v>
      </c>
      <c r="F291" s="1">
        <v>6945</v>
      </c>
      <c r="G291" s="121">
        <v>44927</v>
      </c>
    </row>
    <row r="292" spans="1:7">
      <c r="A292">
        <v>359</v>
      </c>
      <c r="B292" t="s">
        <v>466</v>
      </c>
      <c r="C292" t="s">
        <v>467</v>
      </c>
      <c r="D292" t="s">
        <v>108</v>
      </c>
      <c r="E292" t="s">
        <v>177</v>
      </c>
      <c r="F292" s="1">
        <v>-3118</v>
      </c>
      <c r="G292" s="121">
        <v>44927</v>
      </c>
    </row>
    <row r="293" spans="1:7">
      <c r="A293">
        <v>360</v>
      </c>
      <c r="B293" t="s">
        <v>958</v>
      </c>
      <c r="C293" t="s">
        <v>959</v>
      </c>
      <c r="D293" t="s">
        <v>108</v>
      </c>
      <c r="E293" t="s">
        <v>880</v>
      </c>
      <c r="F293" s="1">
        <v>6062</v>
      </c>
      <c r="G293" s="121">
        <v>44927</v>
      </c>
    </row>
    <row r="294" spans="1:7">
      <c r="A294">
        <v>361</v>
      </c>
      <c r="B294" t="s">
        <v>468</v>
      </c>
      <c r="C294" t="s">
        <v>469</v>
      </c>
      <c r="D294" t="s">
        <v>108</v>
      </c>
      <c r="E294" t="s">
        <v>177</v>
      </c>
      <c r="F294" s="1">
        <v>-3122</v>
      </c>
      <c r="G294" s="121">
        <v>44927</v>
      </c>
    </row>
    <row r="295" spans="1:7">
      <c r="A295">
        <v>362</v>
      </c>
      <c r="B295" t="s">
        <v>470</v>
      </c>
      <c r="C295" t="s">
        <v>471</v>
      </c>
      <c r="D295" t="s">
        <v>108</v>
      </c>
      <c r="E295" t="s">
        <v>177</v>
      </c>
      <c r="F295" s="1">
        <v>-3122</v>
      </c>
      <c r="G295" s="121">
        <v>44927</v>
      </c>
    </row>
    <row r="296" spans="1:7">
      <c r="A296">
        <v>362</v>
      </c>
      <c r="B296" t="s">
        <v>470</v>
      </c>
      <c r="C296" t="s">
        <v>471</v>
      </c>
      <c r="D296" t="s">
        <v>139</v>
      </c>
      <c r="E296" t="s">
        <v>1024</v>
      </c>
      <c r="F296" s="1">
        <v>8370</v>
      </c>
      <c r="G296" s="121">
        <v>44927</v>
      </c>
    </row>
    <row r="297" spans="1:7">
      <c r="A297">
        <v>363</v>
      </c>
      <c r="B297" t="s">
        <v>474</v>
      </c>
      <c r="C297" t="s">
        <v>475</v>
      </c>
      <c r="D297" t="s">
        <v>108</v>
      </c>
      <c r="E297" t="s">
        <v>177</v>
      </c>
      <c r="F297" s="1">
        <v>-3122</v>
      </c>
      <c r="G297" s="121">
        <v>44927</v>
      </c>
    </row>
    <row r="298" spans="1:7">
      <c r="A298">
        <v>369</v>
      </c>
      <c r="B298" t="s">
        <v>478</v>
      </c>
      <c r="C298" t="s">
        <v>479</v>
      </c>
      <c r="D298" t="s">
        <v>108</v>
      </c>
      <c r="E298" t="s">
        <v>177</v>
      </c>
      <c r="F298" s="1">
        <v>-3110</v>
      </c>
      <c r="G298" s="121">
        <v>44927</v>
      </c>
    </row>
    <row r="299" spans="1:7">
      <c r="A299">
        <v>371</v>
      </c>
      <c r="B299" t="s">
        <v>480</v>
      </c>
      <c r="C299" t="s">
        <v>481</v>
      </c>
      <c r="D299" t="s">
        <v>108</v>
      </c>
      <c r="E299" t="s">
        <v>177</v>
      </c>
      <c r="F299" s="1">
        <v>-3109</v>
      </c>
      <c r="G299" s="121">
        <v>44927</v>
      </c>
    </row>
    <row r="300" spans="1:7">
      <c r="A300">
        <v>371</v>
      </c>
      <c r="B300" t="s">
        <v>480</v>
      </c>
      <c r="C300" t="s">
        <v>481</v>
      </c>
      <c r="D300" t="s">
        <v>135</v>
      </c>
      <c r="F300" s="1">
        <v>6945</v>
      </c>
      <c r="G300" s="121">
        <v>44927</v>
      </c>
    </row>
    <row r="301" spans="1:7">
      <c r="A301">
        <v>372</v>
      </c>
      <c r="B301" t="s">
        <v>961</v>
      </c>
      <c r="C301" t="s">
        <v>948</v>
      </c>
      <c r="D301" t="s">
        <v>108</v>
      </c>
      <c r="E301" t="s">
        <v>880</v>
      </c>
      <c r="F301" s="1">
        <v>6037</v>
      </c>
      <c r="G301" s="121">
        <v>44927</v>
      </c>
    </row>
    <row r="302" spans="1:7">
      <c r="A302">
        <v>373</v>
      </c>
      <c r="B302" t="s">
        <v>962</v>
      </c>
      <c r="C302" t="s">
        <v>879</v>
      </c>
      <c r="D302" t="s">
        <v>108</v>
      </c>
      <c r="E302" t="s">
        <v>880</v>
      </c>
      <c r="F302" s="1">
        <v>6276</v>
      </c>
      <c r="G302" s="121">
        <v>44927</v>
      </c>
    </row>
    <row r="303" spans="1:7">
      <c r="A303">
        <v>376</v>
      </c>
      <c r="B303" t="s">
        <v>482</v>
      </c>
      <c r="C303" t="s">
        <v>483</v>
      </c>
      <c r="D303" t="s">
        <v>108</v>
      </c>
      <c r="E303" t="s">
        <v>177</v>
      </c>
      <c r="F303" s="1">
        <v>-3233</v>
      </c>
      <c r="G303" s="121">
        <v>44927</v>
      </c>
    </row>
    <row r="304" spans="1:7">
      <c r="A304">
        <v>377</v>
      </c>
      <c r="B304" t="s">
        <v>767</v>
      </c>
      <c r="C304" t="s">
        <v>768</v>
      </c>
      <c r="D304" t="s">
        <v>108</v>
      </c>
      <c r="E304" t="s">
        <v>177</v>
      </c>
      <c r="F304" s="1">
        <v>-3233</v>
      </c>
      <c r="G304" s="121">
        <v>44927</v>
      </c>
    </row>
    <row r="305" spans="1:7">
      <c r="A305">
        <v>379</v>
      </c>
      <c r="B305" t="s">
        <v>484</v>
      </c>
      <c r="C305" t="s">
        <v>485</v>
      </c>
      <c r="D305" t="s">
        <v>108</v>
      </c>
      <c r="E305" t="s">
        <v>177</v>
      </c>
      <c r="F305" s="1">
        <v>-3234</v>
      </c>
      <c r="G305" s="121">
        <v>44927</v>
      </c>
    </row>
    <row r="306" spans="1:7">
      <c r="A306">
        <v>380</v>
      </c>
      <c r="B306" t="s">
        <v>963</v>
      </c>
      <c r="C306" t="s">
        <v>964</v>
      </c>
      <c r="D306" t="s">
        <v>108</v>
      </c>
      <c r="E306" t="s">
        <v>880</v>
      </c>
      <c r="F306" s="1">
        <v>5879</v>
      </c>
      <c r="G306" s="121">
        <v>44927</v>
      </c>
    </row>
    <row r="307" spans="1:7">
      <c r="A307">
        <v>381</v>
      </c>
      <c r="B307" t="s">
        <v>487</v>
      </c>
      <c r="C307" t="s">
        <v>488</v>
      </c>
      <c r="D307" t="s">
        <v>108</v>
      </c>
      <c r="E307" t="s">
        <v>177</v>
      </c>
      <c r="F307" s="1">
        <v>-3013</v>
      </c>
      <c r="G307" s="121">
        <v>44927</v>
      </c>
    </row>
    <row r="308" spans="1:7">
      <c r="A308">
        <v>383</v>
      </c>
      <c r="B308" t="s">
        <v>965</v>
      </c>
      <c r="C308" t="s">
        <v>966</v>
      </c>
      <c r="D308" t="s">
        <v>108</v>
      </c>
      <c r="E308" t="s">
        <v>880</v>
      </c>
      <c r="F308" s="1">
        <v>5842</v>
      </c>
      <c r="G308" s="121">
        <v>44927</v>
      </c>
    </row>
    <row r="309" spans="1:7">
      <c r="A309">
        <v>385</v>
      </c>
      <c r="B309" t="s">
        <v>769</v>
      </c>
      <c r="C309" t="s">
        <v>770</v>
      </c>
      <c r="D309" t="s">
        <v>108</v>
      </c>
      <c r="E309" t="s">
        <v>177</v>
      </c>
      <c r="F309" s="1">
        <v>-3014</v>
      </c>
      <c r="G309" s="121">
        <v>44927</v>
      </c>
    </row>
    <row r="310" spans="1:7">
      <c r="A310">
        <v>388</v>
      </c>
      <c r="B310" t="s">
        <v>489</v>
      </c>
      <c r="C310" t="s">
        <v>490</v>
      </c>
      <c r="D310" t="s">
        <v>108</v>
      </c>
      <c r="E310" t="s">
        <v>177</v>
      </c>
      <c r="F310" s="1">
        <v>-3008</v>
      </c>
      <c r="G310" s="121">
        <v>44927</v>
      </c>
    </row>
    <row r="311" spans="1:7">
      <c r="A311">
        <v>389</v>
      </c>
      <c r="B311" t="s">
        <v>491</v>
      </c>
      <c r="C311" t="s">
        <v>492</v>
      </c>
      <c r="D311" t="s">
        <v>108</v>
      </c>
      <c r="E311" t="s">
        <v>177</v>
      </c>
      <c r="F311" s="1">
        <v>-3042</v>
      </c>
      <c r="G311" s="121">
        <v>44927</v>
      </c>
    </row>
    <row r="312" spans="1:7">
      <c r="A312">
        <v>389</v>
      </c>
      <c r="B312" t="s">
        <v>491</v>
      </c>
      <c r="C312" t="s">
        <v>492</v>
      </c>
      <c r="D312" t="s">
        <v>135</v>
      </c>
      <c r="E312" t="s">
        <v>746</v>
      </c>
      <c r="F312" s="1">
        <v>6945</v>
      </c>
      <c r="G312" s="121">
        <v>44927</v>
      </c>
    </row>
    <row r="313" spans="1:7">
      <c r="A313">
        <v>390</v>
      </c>
      <c r="B313" t="s">
        <v>493</v>
      </c>
      <c r="C313" t="s">
        <v>494</v>
      </c>
      <c r="D313" t="s">
        <v>108</v>
      </c>
      <c r="E313" t="s">
        <v>177</v>
      </c>
      <c r="F313" s="1">
        <v>-3016</v>
      </c>
      <c r="G313" s="121">
        <v>44927</v>
      </c>
    </row>
    <row r="314" spans="1:7">
      <c r="A314">
        <v>391</v>
      </c>
      <c r="B314" t="s">
        <v>1025</v>
      </c>
      <c r="C314" t="s">
        <v>1026</v>
      </c>
      <c r="D314" t="s">
        <v>108</v>
      </c>
      <c r="E314" t="s">
        <v>177</v>
      </c>
      <c r="F314" s="1">
        <v>-3002</v>
      </c>
      <c r="G314" s="121">
        <v>44927</v>
      </c>
    </row>
    <row r="315" spans="1:7">
      <c r="A315">
        <v>393</v>
      </c>
      <c r="B315" t="s">
        <v>495</v>
      </c>
      <c r="C315" t="s">
        <v>496</v>
      </c>
      <c r="D315" t="s">
        <v>108</v>
      </c>
      <c r="E315" t="s">
        <v>177</v>
      </c>
      <c r="F315" s="1">
        <v>-3076</v>
      </c>
      <c r="G315" s="121">
        <v>44927</v>
      </c>
    </row>
    <row r="316" spans="1:7">
      <c r="A316">
        <v>394</v>
      </c>
      <c r="B316" t="s">
        <v>497</v>
      </c>
      <c r="C316" t="s">
        <v>498</v>
      </c>
      <c r="D316" t="s">
        <v>108</v>
      </c>
      <c r="E316" t="s">
        <v>177</v>
      </c>
      <c r="F316" s="1">
        <v>-3112</v>
      </c>
      <c r="G316" s="121">
        <v>44927</v>
      </c>
    </row>
    <row r="317" spans="1:7">
      <c r="A317">
        <v>395</v>
      </c>
      <c r="B317" t="s">
        <v>967</v>
      </c>
      <c r="C317" t="s">
        <v>968</v>
      </c>
      <c r="D317" t="s">
        <v>108</v>
      </c>
      <c r="E317" t="s">
        <v>880</v>
      </c>
      <c r="F317" s="1">
        <v>6149</v>
      </c>
      <c r="G317" s="121">
        <v>44927</v>
      </c>
    </row>
    <row r="318" spans="1:7">
      <c r="A318">
        <v>396</v>
      </c>
      <c r="B318" t="s">
        <v>499</v>
      </c>
      <c r="C318" t="s">
        <v>500</v>
      </c>
      <c r="D318" t="s">
        <v>108</v>
      </c>
      <c r="E318" t="s">
        <v>177</v>
      </c>
      <c r="F318" s="1">
        <v>-3240</v>
      </c>
      <c r="G318" s="121">
        <v>44927</v>
      </c>
    </row>
    <row r="319" spans="1:7">
      <c r="A319">
        <v>398</v>
      </c>
      <c r="B319" t="s">
        <v>970</v>
      </c>
      <c r="C319" t="s">
        <v>971</v>
      </c>
      <c r="D319" t="s">
        <v>108</v>
      </c>
      <c r="E319" t="s">
        <v>880</v>
      </c>
      <c r="F319" s="1">
        <v>5839</v>
      </c>
      <c r="G319" s="121">
        <v>44927</v>
      </c>
    </row>
    <row r="320" spans="1:7">
      <c r="A320">
        <v>399</v>
      </c>
      <c r="B320" t="s">
        <v>501</v>
      </c>
      <c r="C320" t="s">
        <v>418</v>
      </c>
      <c r="D320" t="s">
        <v>135</v>
      </c>
      <c r="F320" s="1">
        <v>6945</v>
      </c>
      <c r="G320" s="121">
        <v>44927</v>
      </c>
    </row>
    <row r="321" spans="1:7">
      <c r="A321">
        <v>400</v>
      </c>
      <c r="B321" t="s">
        <v>502</v>
      </c>
      <c r="C321" t="s">
        <v>503</v>
      </c>
      <c r="D321" t="s">
        <v>108</v>
      </c>
      <c r="E321" t="s">
        <v>177</v>
      </c>
      <c r="F321" s="1">
        <v>-3019</v>
      </c>
      <c r="G321" s="121">
        <v>44927</v>
      </c>
    </row>
    <row r="322" spans="1:7">
      <c r="A322">
        <v>402</v>
      </c>
      <c r="B322" t="s">
        <v>504</v>
      </c>
      <c r="C322" t="s">
        <v>505</v>
      </c>
      <c r="D322" t="s">
        <v>108</v>
      </c>
      <c r="E322" t="s">
        <v>177</v>
      </c>
      <c r="F322" s="1">
        <v>-2994</v>
      </c>
      <c r="G322" s="121">
        <v>44927</v>
      </c>
    </row>
    <row r="323" spans="1:7">
      <c r="A323">
        <v>404</v>
      </c>
      <c r="B323" t="s">
        <v>861</v>
      </c>
      <c r="C323" t="s">
        <v>862</v>
      </c>
      <c r="D323" t="s">
        <v>108</v>
      </c>
      <c r="E323" t="s">
        <v>177</v>
      </c>
      <c r="F323" s="1">
        <v>-2997</v>
      </c>
      <c r="G323" s="121">
        <v>44927</v>
      </c>
    </row>
    <row r="324" spans="1:7">
      <c r="A324">
        <v>405</v>
      </c>
      <c r="B324" t="s">
        <v>506</v>
      </c>
      <c r="C324" t="s">
        <v>507</v>
      </c>
      <c r="D324" t="s">
        <v>108</v>
      </c>
      <c r="E324" t="s">
        <v>177</v>
      </c>
      <c r="F324" s="1">
        <v>-2994</v>
      </c>
      <c r="G324" s="121">
        <v>44927</v>
      </c>
    </row>
    <row r="325" spans="1:7">
      <c r="A325">
        <v>407</v>
      </c>
      <c r="B325" t="s">
        <v>510</v>
      </c>
      <c r="C325" t="s">
        <v>511</v>
      </c>
      <c r="D325" t="s">
        <v>108</v>
      </c>
      <c r="E325" t="s">
        <v>561</v>
      </c>
      <c r="F325" s="1">
        <v>1500</v>
      </c>
      <c r="G325" s="121">
        <v>44927</v>
      </c>
    </row>
    <row r="326" spans="1:7">
      <c r="A326">
        <v>408</v>
      </c>
      <c r="B326" t="s">
        <v>1027</v>
      </c>
      <c r="C326" t="s">
        <v>1010</v>
      </c>
      <c r="D326" t="s">
        <v>108</v>
      </c>
      <c r="E326" t="s">
        <v>177</v>
      </c>
      <c r="F326" s="1">
        <v>-3028</v>
      </c>
      <c r="G326" s="121">
        <v>44927</v>
      </c>
    </row>
    <row r="327" spans="1:7">
      <c r="A327">
        <v>409</v>
      </c>
      <c r="B327" t="s">
        <v>512</v>
      </c>
      <c r="C327" t="s">
        <v>513</v>
      </c>
      <c r="D327" t="s">
        <v>108</v>
      </c>
      <c r="E327" t="s">
        <v>177</v>
      </c>
      <c r="F327" s="1">
        <v>-3039</v>
      </c>
      <c r="G327" s="121">
        <v>44927</v>
      </c>
    </row>
    <row r="328" spans="1:7">
      <c r="A328">
        <v>410</v>
      </c>
      <c r="B328" t="s">
        <v>1028</v>
      </c>
      <c r="C328" t="s">
        <v>1010</v>
      </c>
      <c r="D328" t="s">
        <v>108</v>
      </c>
      <c r="E328" t="s">
        <v>177</v>
      </c>
      <c r="F328" s="1">
        <v>-3090</v>
      </c>
      <c r="G328" s="121">
        <v>44927</v>
      </c>
    </row>
    <row r="329" spans="1:7">
      <c r="A329">
        <v>411</v>
      </c>
      <c r="B329" t="s">
        <v>514</v>
      </c>
      <c r="C329" t="s">
        <v>515</v>
      </c>
      <c r="D329" t="s">
        <v>135</v>
      </c>
      <c r="F329" s="1">
        <v>6945</v>
      </c>
      <c r="G329" s="121">
        <v>44927</v>
      </c>
    </row>
    <row r="330" spans="1:7">
      <c r="A330">
        <v>411</v>
      </c>
      <c r="B330" t="s">
        <v>514</v>
      </c>
      <c r="C330" t="s">
        <v>515</v>
      </c>
      <c r="D330" t="s">
        <v>713</v>
      </c>
      <c r="E330" t="s">
        <v>561</v>
      </c>
      <c r="F330" s="1">
        <v>4500</v>
      </c>
      <c r="G330" s="121">
        <v>44927</v>
      </c>
    </row>
    <row r="331" spans="1:7">
      <c r="A331">
        <v>412</v>
      </c>
      <c r="B331" t="s">
        <v>516</v>
      </c>
      <c r="C331" t="s">
        <v>517</v>
      </c>
      <c r="D331" t="s">
        <v>135</v>
      </c>
      <c r="F331" s="1">
        <v>6945</v>
      </c>
      <c r="G331" s="121">
        <v>44927</v>
      </c>
    </row>
    <row r="332" spans="1:7">
      <c r="A332">
        <v>414</v>
      </c>
      <c r="B332" t="s">
        <v>518</v>
      </c>
      <c r="C332" t="s">
        <v>519</v>
      </c>
      <c r="D332" t="s">
        <v>108</v>
      </c>
      <c r="E332" t="s">
        <v>177</v>
      </c>
      <c r="F332" s="1">
        <v>-3034</v>
      </c>
      <c r="G332" s="121">
        <v>44927</v>
      </c>
    </row>
    <row r="333" spans="1:7">
      <c r="A333">
        <v>414</v>
      </c>
      <c r="B333" t="s">
        <v>518</v>
      </c>
      <c r="C333" t="s">
        <v>519</v>
      </c>
      <c r="D333" t="s">
        <v>713</v>
      </c>
      <c r="E333" t="s">
        <v>732</v>
      </c>
      <c r="F333" s="1">
        <v>4500</v>
      </c>
      <c r="G333" s="121">
        <v>44927</v>
      </c>
    </row>
    <row r="334" spans="1:7">
      <c r="A334">
        <v>415</v>
      </c>
      <c r="B334" t="s">
        <v>865</v>
      </c>
      <c r="C334" t="s">
        <v>866</v>
      </c>
      <c r="D334" t="s">
        <v>108</v>
      </c>
      <c r="E334" t="s">
        <v>177</v>
      </c>
      <c r="F334" s="1">
        <v>-3104</v>
      </c>
      <c r="G334" s="121">
        <v>44927</v>
      </c>
    </row>
    <row r="335" spans="1:7">
      <c r="A335">
        <v>416</v>
      </c>
      <c r="B335" t="s">
        <v>520</v>
      </c>
      <c r="C335" t="s">
        <v>521</v>
      </c>
      <c r="D335" t="s">
        <v>108</v>
      </c>
      <c r="E335" t="s">
        <v>177</v>
      </c>
      <c r="F335" s="1">
        <v>-3108</v>
      </c>
      <c r="G335" s="121">
        <v>44927</v>
      </c>
    </row>
    <row r="336" spans="1:7">
      <c r="A336">
        <v>417</v>
      </c>
      <c r="B336" t="s">
        <v>976</v>
      </c>
      <c r="C336" t="s">
        <v>977</v>
      </c>
      <c r="D336" t="s">
        <v>108</v>
      </c>
      <c r="E336" t="s">
        <v>880</v>
      </c>
      <c r="F336" s="1">
        <v>6034</v>
      </c>
      <c r="G336" s="121">
        <v>44927</v>
      </c>
    </row>
    <row r="337" spans="1:7">
      <c r="A337">
        <v>418</v>
      </c>
      <c r="B337" t="s">
        <v>522</v>
      </c>
      <c r="C337" t="s">
        <v>523</v>
      </c>
      <c r="D337" t="s">
        <v>108</v>
      </c>
      <c r="E337" t="s">
        <v>177</v>
      </c>
      <c r="F337" s="1">
        <v>-3114</v>
      </c>
      <c r="G337" s="121">
        <v>44927</v>
      </c>
    </row>
    <row r="338" spans="1:7">
      <c r="A338">
        <v>419</v>
      </c>
      <c r="B338" t="s">
        <v>524</v>
      </c>
      <c r="C338" t="s">
        <v>525</v>
      </c>
      <c r="D338" t="s">
        <v>135</v>
      </c>
      <c r="F338" s="1">
        <v>6945</v>
      </c>
      <c r="G338" s="121">
        <v>44927</v>
      </c>
    </row>
    <row r="339" spans="1:7">
      <c r="A339">
        <v>419</v>
      </c>
      <c r="B339" t="s">
        <v>524</v>
      </c>
      <c r="C339" t="s">
        <v>525</v>
      </c>
      <c r="D339" t="s">
        <v>108</v>
      </c>
      <c r="E339" t="s">
        <v>177</v>
      </c>
      <c r="F339" s="1">
        <v>-3115</v>
      </c>
      <c r="G339" s="121">
        <v>44927</v>
      </c>
    </row>
    <row r="340" spans="1:7">
      <c r="A340">
        <v>421</v>
      </c>
      <c r="B340" t="s">
        <v>526</v>
      </c>
      <c r="C340" t="s">
        <v>527</v>
      </c>
      <c r="D340" t="s">
        <v>108</v>
      </c>
      <c r="E340" t="s">
        <v>177</v>
      </c>
      <c r="F340" s="1">
        <v>-3112</v>
      </c>
      <c r="G340" s="121">
        <v>44927</v>
      </c>
    </row>
    <row r="341" spans="1:7">
      <c r="A341">
        <v>427</v>
      </c>
      <c r="B341" t="s">
        <v>532</v>
      </c>
      <c r="C341" t="s">
        <v>533</v>
      </c>
      <c r="D341" t="s">
        <v>108</v>
      </c>
      <c r="E341" t="s">
        <v>177</v>
      </c>
      <c r="F341" s="1">
        <v>-3113</v>
      </c>
      <c r="G341" s="121">
        <v>44927</v>
      </c>
    </row>
    <row r="342" spans="1:7">
      <c r="A342">
        <v>429</v>
      </c>
      <c r="B342" t="s">
        <v>867</v>
      </c>
      <c r="C342" t="s">
        <v>868</v>
      </c>
      <c r="D342" t="s">
        <v>108</v>
      </c>
      <c r="E342" t="s">
        <v>880</v>
      </c>
      <c r="F342" s="1">
        <v>6496</v>
      </c>
      <c r="G342" s="121">
        <v>44927</v>
      </c>
    </row>
    <row r="343" spans="1:7">
      <c r="A343">
        <v>431</v>
      </c>
      <c r="B343" t="s">
        <v>534</v>
      </c>
      <c r="C343" t="s">
        <v>535</v>
      </c>
      <c r="D343" t="s">
        <v>108</v>
      </c>
      <c r="E343" t="s">
        <v>177</v>
      </c>
      <c r="F343" s="1">
        <v>-3551</v>
      </c>
      <c r="G343" s="121">
        <v>44927</v>
      </c>
    </row>
    <row r="344" spans="1:7">
      <c r="A344">
        <v>433</v>
      </c>
      <c r="B344" t="s">
        <v>536</v>
      </c>
      <c r="C344" t="s">
        <v>537</v>
      </c>
      <c r="D344" t="s">
        <v>108</v>
      </c>
      <c r="E344" t="s">
        <v>177</v>
      </c>
      <c r="F344" s="1">
        <v>-3576</v>
      </c>
      <c r="G344" s="121">
        <v>44927</v>
      </c>
    </row>
    <row r="345" spans="1:7">
      <c r="A345">
        <v>434</v>
      </c>
      <c r="B345" t="s">
        <v>538</v>
      </c>
      <c r="C345" t="s">
        <v>539</v>
      </c>
      <c r="D345" t="s">
        <v>108</v>
      </c>
      <c r="E345" t="s">
        <v>177</v>
      </c>
      <c r="F345" s="1">
        <v>-3405</v>
      </c>
      <c r="G345" s="121">
        <v>44927</v>
      </c>
    </row>
    <row r="346" spans="1:7">
      <c r="A346">
        <v>435</v>
      </c>
      <c r="B346" t="s">
        <v>978</v>
      </c>
      <c r="C346" t="s">
        <v>979</v>
      </c>
      <c r="D346" t="s">
        <v>108</v>
      </c>
      <c r="E346" t="s">
        <v>880</v>
      </c>
      <c r="F346" s="1">
        <v>6370</v>
      </c>
      <c r="G346" s="121">
        <v>44927</v>
      </c>
    </row>
    <row r="347" spans="1:7">
      <c r="A347">
        <v>437</v>
      </c>
      <c r="B347" t="s">
        <v>980</v>
      </c>
      <c r="C347" t="s">
        <v>966</v>
      </c>
      <c r="D347" t="s">
        <v>108</v>
      </c>
      <c r="E347" t="s">
        <v>880</v>
      </c>
      <c r="F347" s="1">
        <v>6276</v>
      </c>
      <c r="G347" s="121">
        <v>44927</v>
      </c>
    </row>
    <row r="348" spans="1:7">
      <c r="A348">
        <v>438</v>
      </c>
      <c r="B348" t="s">
        <v>540</v>
      </c>
      <c r="C348" t="s">
        <v>541</v>
      </c>
      <c r="D348" t="s">
        <v>108</v>
      </c>
      <c r="E348" t="s">
        <v>177</v>
      </c>
      <c r="F348" s="1">
        <v>-3233</v>
      </c>
      <c r="G348" s="121">
        <v>44927</v>
      </c>
    </row>
    <row r="349" spans="1:7">
      <c r="A349">
        <v>439</v>
      </c>
      <c r="B349" t="s">
        <v>542</v>
      </c>
      <c r="C349" t="s">
        <v>543</v>
      </c>
      <c r="D349" t="s">
        <v>108</v>
      </c>
      <c r="E349" t="s">
        <v>880</v>
      </c>
      <c r="F349" s="1">
        <v>6316</v>
      </c>
      <c r="G349" s="121">
        <v>44927</v>
      </c>
    </row>
    <row r="350" spans="1:7">
      <c r="A350">
        <v>439</v>
      </c>
      <c r="B350" t="s">
        <v>542</v>
      </c>
      <c r="C350" t="s">
        <v>543</v>
      </c>
      <c r="D350" t="s">
        <v>135</v>
      </c>
      <c r="F350" s="1">
        <v>6945</v>
      </c>
      <c r="G350" s="121">
        <v>44927</v>
      </c>
    </row>
    <row r="351" spans="1:7">
      <c r="A351">
        <v>440</v>
      </c>
      <c r="B351" t="s">
        <v>981</v>
      </c>
      <c r="C351" t="s">
        <v>982</v>
      </c>
      <c r="D351" t="s">
        <v>108</v>
      </c>
      <c r="E351" t="s">
        <v>880</v>
      </c>
      <c r="F351" s="1">
        <v>6512</v>
      </c>
      <c r="G351" s="121">
        <v>44927</v>
      </c>
    </row>
    <row r="352" spans="1:7">
      <c r="A352">
        <v>441</v>
      </c>
      <c r="B352" t="s">
        <v>544</v>
      </c>
      <c r="C352" t="s">
        <v>545</v>
      </c>
      <c r="D352" t="s">
        <v>108</v>
      </c>
      <c r="E352" t="s">
        <v>177</v>
      </c>
      <c r="F352" s="1">
        <v>-3357</v>
      </c>
      <c r="G352" s="121">
        <v>44927</v>
      </c>
    </row>
    <row r="353" spans="1:7">
      <c r="A353">
        <v>443</v>
      </c>
      <c r="B353" t="s">
        <v>546</v>
      </c>
      <c r="C353" t="s">
        <v>543</v>
      </c>
      <c r="D353" t="s">
        <v>108</v>
      </c>
      <c r="E353" t="s">
        <v>880</v>
      </c>
      <c r="F353" s="1">
        <v>6370</v>
      </c>
      <c r="G353" s="121">
        <v>44927</v>
      </c>
    </row>
    <row r="354" spans="1:7">
      <c r="A354">
        <v>443</v>
      </c>
      <c r="B354" t="s">
        <v>546</v>
      </c>
      <c r="C354" t="s">
        <v>543</v>
      </c>
      <c r="D354" t="s">
        <v>135</v>
      </c>
      <c r="F354" s="1">
        <v>6945</v>
      </c>
      <c r="G354" s="121">
        <v>44927</v>
      </c>
    </row>
    <row r="355" spans="1:7">
      <c r="A355">
        <v>444</v>
      </c>
      <c r="B355" t="s">
        <v>771</v>
      </c>
      <c r="C355" t="s">
        <v>227</v>
      </c>
      <c r="D355" t="s">
        <v>108</v>
      </c>
      <c r="E355" t="s">
        <v>177</v>
      </c>
      <c r="F355" s="1">
        <v>-3282</v>
      </c>
      <c r="G355" s="121">
        <v>44927</v>
      </c>
    </row>
    <row r="356" spans="1:7">
      <c r="A356">
        <v>445</v>
      </c>
      <c r="B356" t="s">
        <v>772</v>
      </c>
      <c r="C356" t="s">
        <v>983</v>
      </c>
      <c r="D356" t="s">
        <v>108</v>
      </c>
      <c r="E356" t="s">
        <v>880</v>
      </c>
      <c r="F356" s="1">
        <v>6323</v>
      </c>
      <c r="G356" s="121">
        <v>44927</v>
      </c>
    </row>
    <row r="357" spans="1:7">
      <c r="A357">
        <v>447</v>
      </c>
      <c r="B357" t="s">
        <v>547</v>
      </c>
      <c r="C357" t="s">
        <v>548</v>
      </c>
      <c r="D357" t="s">
        <v>108</v>
      </c>
      <c r="E357" t="s">
        <v>177</v>
      </c>
      <c r="F357" s="1">
        <v>-3233</v>
      </c>
      <c r="G357" s="121">
        <v>44927</v>
      </c>
    </row>
    <row r="358" spans="1:7">
      <c r="A358">
        <v>448</v>
      </c>
      <c r="B358" t="s">
        <v>549</v>
      </c>
      <c r="C358" t="s">
        <v>467</v>
      </c>
      <c r="D358" t="s">
        <v>108</v>
      </c>
      <c r="E358" t="s">
        <v>177</v>
      </c>
      <c r="F358" s="1">
        <v>-3233</v>
      </c>
      <c r="G358" s="121">
        <v>44927</v>
      </c>
    </row>
    <row r="359" spans="1:7">
      <c r="A359">
        <v>451</v>
      </c>
      <c r="B359" t="s">
        <v>550</v>
      </c>
      <c r="C359" t="s">
        <v>551</v>
      </c>
      <c r="D359" t="s">
        <v>108</v>
      </c>
      <c r="E359" t="s">
        <v>177</v>
      </c>
      <c r="F359" s="1">
        <v>-3353</v>
      </c>
      <c r="G359" s="121">
        <v>44927</v>
      </c>
    </row>
    <row r="360" spans="1:7">
      <c r="A360">
        <v>451</v>
      </c>
      <c r="B360" t="s">
        <v>550</v>
      </c>
      <c r="C360" t="s">
        <v>551</v>
      </c>
      <c r="D360" t="s">
        <v>135</v>
      </c>
      <c r="F360" s="1">
        <v>6945</v>
      </c>
      <c r="G360" s="121">
        <v>44927</v>
      </c>
    </row>
    <row r="361" spans="1:7">
      <c r="A361">
        <v>452</v>
      </c>
      <c r="B361" t="s">
        <v>773</v>
      </c>
      <c r="C361" t="s">
        <v>774</v>
      </c>
      <c r="D361" t="s">
        <v>108</v>
      </c>
      <c r="E361" t="s">
        <v>177</v>
      </c>
      <c r="F361" s="1">
        <v>-3306</v>
      </c>
      <c r="G361" s="121">
        <v>44927</v>
      </c>
    </row>
    <row r="362" spans="1:7">
      <c r="A362">
        <v>453</v>
      </c>
      <c r="B362" t="s">
        <v>552</v>
      </c>
      <c r="C362" t="s">
        <v>553</v>
      </c>
      <c r="D362" t="s">
        <v>108</v>
      </c>
      <c r="E362" t="s">
        <v>177</v>
      </c>
      <c r="F362" s="1">
        <v>-3306</v>
      </c>
      <c r="G362" s="121">
        <v>44927</v>
      </c>
    </row>
    <row r="363" spans="1:7">
      <c r="A363">
        <v>455</v>
      </c>
      <c r="B363" t="s">
        <v>554</v>
      </c>
      <c r="C363" t="s">
        <v>555</v>
      </c>
      <c r="D363" t="s">
        <v>108</v>
      </c>
      <c r="E363" t="s">
        <v>177</v>
      </c>
      <c r="F363" s="1">
        <v>-3305</v>
      </c>
      <c r="G363" s="121">
        <v>44927</v>
      </c>
    </row>
    <row r="364" spans="1:7">
      <c r="A364">
        <v>456</v>
      </c>
      <c r="B364" t="s">
        <v>556</v>
      </c>
      <c r="C364" t="s">
        <v>127</v>
      </c>
      <c r="D364" t="s">
        <v>108</v>
      </c>
      <c r="E364" t="s">
        <v>177</v>
      </c>
      <c r="F364" s="1">
        <v>-3302</v>
      </c>
      <c r="G364" s="121">
        <v>44927</v>
      </c>
    </row>
    <row r="365" spans="1:7">
      <c r="A365">
        <v>456</v>
      </c>
      <c r="B365" t="s">
        <v>556</v>
      </c>
      <c r="C365" t="s">
        <v>127</v>
      </c>
      <c r="D365" t="s">
        <v>128</v>
      </c>
      <c r="E365" t="s">
        <v>1006</v>
      </c>
      <c r="F365" s="1">
        <v>25624.880000000001</v>
      </c>
      <c r="G365" s="121">
        <v>44927</v>
      </c>
    </row>
    <row r="366" spans="1:7">
      <c r="A366">
        <v>457</v>
      </c>
      <c r="B366" t="s">
        <v>775</v>
      </c>
      <c r="C366" t="s">
        <v>776</v>
      </c>
      <c r="D366" t="s">
        <v>108</v>
      </c>
      <c r="E366" t="s">
        <v>177</v>
      </c>
      <c r="F366" s="1">
        <v>-3303</v>
      </c>
      <c r="G366" s="121">
        <v>44927</v>
      </c>
    </row>
    <row r="367" spans="1:7">
      <c r="A367">
        <v>460</v>
      </c>
      <c r="B367" t="s">
        <v>557</v>
      </c>
      <c r="C367" t="s">
        <v>217</v>
      </c>
      <c r="D367" t="s">
        <v>108</v>
      </c>
      <c r="E367" t="s">
        <v>177</v>
      </c>
      <c r="F367" s="1">
        <v>-3405</v>
      </c>
      <c r="G367" s="121">
        <v>44927</v>
      </c>
    </row>
    <row r="368" spans="1:7">
      <c r="A368">
        <v>461</v>
      </c>
      <c r="B368" t="s">
        <v>558</v>
      </c>
      <c r="C368" t="s">
        <v>165</v>
      </c>
      <c r="D368" t="s">
        <v>108</v>
      </c>
      <c r="E368" t="s">
        <v>177</v>
      </c>
      <c r="F368" s="1">
        <v>-3404</v>
      </c>
      <c r="G368" s="121">
        <v>44927</v>
      </c>
    </row>
    <row r="369" spans="1:7">
      <c r="A369">
        <v>462</v>
      </c>
      <c r="B369" t="s">
        <v>559</v>
      </c>
      <c r="C369" t="s">
        <v>560</v>
      </c>
      <c r="D369" t="s">
        <v>108</v>
      </c>
      <c r="E369" t="s">
        <v>177</v>
      </c>
      <c r="F369" s="1">
        <v>-3420</v>
      </c>
      <c r="G369" s="121">
        <v>44927</v>
      </c>
    </row>
    <row r="370" spans="1:7">
      <c r="A370">
        <v>464</v>
      </c>
      <c r="B370" t="s">
        <v>562</v>
      </c>
      <c r="C370" t="s">
        <v>563</v>
      </c>
      <c r="D370" t="s">
        <v>108</v>
      </c>
      <c r="E370" t="s">
        <v>177</v>
      </c>
      <c r="F370" s="1">
        <v>-3552</v>
      </c>
      <c r="G370" s="121">
        <v>44927</v>
      </c>
    </row>
    <row r="371" spans="1:7">
      <c r="A371">
        <v>465</v>
      </c>
      <c r="B371" t="s">
        <v>564</v>
      </c>
      <c r="C371" t="s">
        <v>127</v>
      </c>
      <c r="D371" t="s">
        <v>108</v>
      </c>
      <c r="E371" t="s">
        <v>177</v>
      </c>
      <c r="F371" s="1">
        <v>-3552</v>
      </c>
      <c r="G371" s="121">
        <v>44927</v>
      </c>
    </row>
    <row r="372" spans="1:7">
      <c r="A372">
        <v>465</v>
      </c>
      <c r="B372" t="s">
        <v>564</v>
      </c>
      <c r="C372" t="s">
        <v>127</v>
      </c>
      <c r="D372" t="s">
        <v>128</v>
      </c>
      <c r="E372" t="s">
        <v>1006</v>
      </c>
      <c r="F372" s="1">
        <v>29737.919999999998</v>
      </c>
      <c r="G372" s="121">
        <v>44927</v>
      </c>
    </row>
    <row r="373" spans="1:7">
      <c r="A373">
        <v>466</v>
      </c>
      <c r="B373" t="s">
        <v>565</v>
      </c>
      <c r="C373" t="s">
        <v>127</v>
      </c>
      <c r="D373" t="s">
        <v>128</v>
      </c>
      <c r="E373" t="s">
        <v>1029</v>
      </c>
      <c r="F373" s="1">
        <v>28063</v>
      </c>
      <c r="G373" s="121">
        <v>44927</v>
      </c>
    </row>
    <row r="374" spans="1:7">
      <c r="A374">
        <v>466</v>
      </c>
      <c r="B374" t="s">
        <v>565</v>
      </c>
      <c r="C374" t="s">
        <v>127</v>
      </c>
      <c r="D374" t="s">
        <v>108</v>
      </c>
      <c r="E374" t="s">
        <v>177</v>
      </c>
      <c r="F374" s="1">
        <v>-3551</v>
      </c>
      <c r="G374" s="121">
        <v>44927</v>
      </c>
    </row>
    <row r="375" spans="1:7">
      <c r="A375">
        <v>468</v>
      </c>
      <c r="B375" t="s">
        <v>985</v>
      </c>
      <c r="C375" t="s">
        <v>986</v>
      </c>
      <c r="D375" t="s">
        <v>108</v>
      </c>
      <c r="E375" t="s">
        <v>880</v>
      </c>
      <c r="F375" s="1">
        <v>6512</v>
      </c>
      <c r="G375" s="121">
        <v>44927</v>
      </c>
    </row>
    <row r="376" spans="1:7">
      <c r="A376">
        <v>472</v>
      </c>
      <c r="B376" t="s">
        <v>569</v>
      </c>
      <c r="C376" t="s">
        <v>570</v>
      </c>
      <c r="D376" t="s">
        <v>108</v>
      </c>
      <c r="E376" t="s">
        <v>177</v>
      </c>
      <c r="F376" s="1">
        <v>-3233</v>
      </c>
      <c r="G376" s="121">
        <v>44927</v>
      </c>
    </row>
    <row r="377" spans="1:7">
      <c r="A377">
        <v>473</v>
      </c>
      <c r="B377" t="s">
        <v>571</v>
      </c>
      <c r="C377" t="s">
        <v>136</v>
      </c>
      <c r="D377" t="s">
        <v>108</v>
      </c>
      <c r="E377" t="s">
        <v>177</v>
      </c>
      <c r="F377" s="1">
        <v>-3223</v>
      </c>
      <c r="G377" s="121">
        <v>44927</v>
      </c>
    </row>
    <row r="378" spans="1:7">
      <c r="A378">
        <v>477</v>
      </c>
      <c r="B378" t="s">
        <v>573</v>
      </c>
      <c r="C378" t="s">
        <v>574</v>
      </c>
      <c r="D378" t="s">
        <v>108</v>
      </c>
      <c r="E378" t="s">
        <v>177</v>
      </c>
      <c r="F378" s="1">
        <v>-3142</v>
      </c>
      <c r="G378" s="121">
        <v>44927</v>
      </c>
    </row>
    <row r="379" spans="1:7">
      <c r="A379">
        <v>478</v>
      </c>
      <c r="B379" t="s">
        <v>575</v>
      </c>
      <c r="C379" t="s">
        <v>574</v>
      </c>
      <c r="D379" t="s">
        <v>108</v>
      </c>
      <c r="E379" t="s">
        <v>177</v>
      </c>
      <c r="F379" s="1">
        <v>-3169</v>
      </c>
      <c r="G379" s="121">
        <v>44927</v>
      </c>
    </row>
    <row r="380" spans="1:7">
      <c r="A380">
        <v>481</v>
      </c>
      <c r="B380" t="s">
        <v>576</v>
      </c>
      <c r="C380" t="s">
        <v>577</v>
      </c>
      <c r="D380" t="s">
        <v>108</v>
      </c>
      <c r="E380" t="s">
        <v>177</v>
      </c>
      <c r="F380" s="1">
        <v>-3223</v>
      </c>
      <c r="G380" s="121">
        <v>44927</v>
      </c>
    </row>
    <row r="381" spans="1:7">
      <c r="A381">
        <v>482</v>
      </c>
      <c r="B381" t="s">
        <v>780</v>
      </c>
      <c r="C381" t="s">
        <v>781</v>
      </c>
      <c r="D381" t="s">
        <v>135</v>
      </c>
      <c r="F381" s="1">
        <v>6945</v>
      </c>
      <c r="G381" s="121">
        <v>44927</v>
      </c>
    </row>
    <row r="382" spans="1:7">
      <c r="A382">
        <v>484</v>
      </c>
      <c r="B382" t="s">
        <v>987</v>
      </c>
      <c r="C382" t="s">
        <v>781</v>
      </c>
      <c r="D382" t="s">
        <v>135</v>
      </c>
      <c r="F382" s="1">
        <v>6945</v>
      </c>
      <c r="G382" s="121">
        <v>44927</v>
      </c>
    </row>
    <row r="383" spans="1:7">
      <c r="A383">
        <v>486</v>
      </c>
      <c r="B383" t="s">
        <v>988</v>
      </c>
      <c r="C383" t="s">
        <v>781</v>
      </c>
      <c r="D383" t="s">
        <v>135</v>
      </c>
      <c r="F383" s="1">
        <v>6945</v>
      </c>
      <c r="G383" s="121">
        <v>44927</v>
      </c>
    </row>
    <row r="384" spans="1:7">
      <c r="A384">
        <v>496</v>
      </c>
      <c r="B384" t="s">
        <v>578</v>
      </c>
      <c r="C384" t="s">
        <v>579</v>
      </c>
      <c r="D384" t="s">
        <v>135</v>
      </c>
      <c r="F384" s="1">
        <v>6945</v>
      </c>
      <c r="G384" s="121">
        <v>44927</v>
      </c>
    </row>
    <row r="385" spans="1:7">
      <c r="A385">
        <v>501</v>
      </c>
      <c r="B385" t="s">
        <v>989</v>
      </c>
      <c r="C385" t="s">
        <v>990</v>
      </c>
      <c r="D385" t="s">
        <v>108</v>
      </c>
      <c r="E385" t="s">
        <v>880</v>
      </c>
      <c r="F385" s="1">
        <v>6516</v>
      </c>
      <c r="G385" s="121">
        <v>44927</v>
      </c>
    </row>
    <row r="386" spans="1:7">
      <c r="A386">
        <v>505</v>
      </c>
      <c r="B386" t="s">
        <v>582</v>
      </c>
      <c r="C386" t="s">
        <v>583</v>
      </c>
      <c r="D386" t="s">
        <v>108</v>
      </c>
      <c r="E386" t="s">
        <v>177</v>
      </c>
      <c r="F386" s="1">
        <v>-3233</v>
      </c>
      <c r="G386" s="121">
        <v>44927</v>
      </c>
    </row>
    <row r="387" spans="1:7">
      <c r="A387">
        <v>511</v>
      </c>
      <c r="B387" t="s">
        <v>584</v>
      </c>
      <c r="C387" t="s">
        <v>585</v>
      </c>
      <c r="D387" t="s">
        <v>135</v>
      </c>
      <c r="F387" s="1">
        <v>6945</v>
      </c>
      <c r="G387" s="121">
        <v>44927</v>
      </c>
    </row>
    <row r="388" spans="1:7">
      <c r="A388">
        <v>511</v>
      </c>
      <c r="B388" t="s">
        <v>584</v>
      </c>
      <c r="C388" t="s">
        <v>585</v>
      </c>
      <c r="D388" t="s">
        <v>108</v>
      </c>
      <c r="E388" t="s">
        <v>177</v>
      </c>
      <c r="F388" s="1">
        <v>-3282</v>
      </c>
      <c r="G388" s="121">
        <v>44927</v>
      </c>
    </row>
    <row r="389" spans="1:7">
      <c r="A389">
        <v>515</v>
      </c>
      <c r="B389" t="s">
        <v>586</v>
      </c>
      <c r="C389" t="s">
        <v>433</v>
      </c>
      <c r="D389" t="s">
        <v>108</v>
      </c>
      <c r="E389" t="s">
        <v>177</v>
      </c>
      <c r="F389" s="1">
        <v>-3355</v>
      </c>
      <c r="G389" s="121">
        <v>44927</v>
      </c>
    </row>
    <row r="390" spans="1:7">
      <c r="A390">
        <v>521</v>
      </c>
      <c r="B390" t="s">
        <v>587</v>
      </c>
      <c r="C390" t="s">
        <v>588</v>
      </c>
      <c r="D390" t="s">
        <v>108</v>
      </c>
      <c r="E390" t="s">
        <v>177</v>
      </c>
      <c r="F390" s="1">
        <v>-3282</v>
      </c>
      <c r="G390" s="121">
        <v>44927</v>
      </c>
    </row>
    <row r="391" spans="1:7">
      <c r="A391">
        <v>522</v>
      </c>
      <c r="B391" t="s">
        <v>991</v>
      </c>
      <c r="C391" t="s">
        <v>992</v>
      </c>
      <c r="D391" t="s">
        <v>108</v>
      </c>
      <c r="E391" t="s">
        <v>880</v>
      </c>
      <c r="F391" s="1">
        <v>6370</v>
      </c>
      <c r="G391" s="121">
        <v>44927</v>
      </c>
    </row>
    <row r="392" spans="1:7">
      <c r="A392">
        <v>523</v>
      </c>
      <c r="B392" t="s">
        <v>589</v>
      </c>
      <c r="C392" t="s">
        <v>590</v>
      </c>
      <c r="D392" t="s">
        <v>108</v>
      </c>
      <c r="E392" t="s">
        <v>177</v>
      </c>
      <c r="F392" s="1">
        <v>-3282</v>
      </c>
      <c r="G392" s="121">
        <v>44927</v>
      </c>
    </row>
    <row r="393" spans="1:7">
      <c r="A393">
        <v>524</v>
      </c>
      <c r="B393" t="s">
        <v>591</v>
      </c>
      <c r="C393" t="s">
        <v>588</v>
      </c>
      <c r="D393" t="s">
        <v>108</v>
      </c>
      <c r="E393" t="s">
        <v>177</v>
      </c>
      <c r="F393" s="1">
        <v>-3282</v>
      </c>
      <c r="G393" s="121">
        <v>44927</v>
      </c>
    </row>
    <row r="394" spans="1:7">
      <c r="A394">
        <v>526</v>
      </c>
      <c r="B394" t="s">
        <v>594</v>
      </c>
      <c r="C394" t="s">
        <v>595</v>
      </c>
      <c r="D394" t="s">
        <v>135</v>
      </c>
      <c r="F394" s="1">
        <v>6945</v>
      </c>
      <c r="G394" s="121">
        <v>44927</v>
      </c>
    </row>
    <row r="395" spans="1:7">
      <c r="A395">
        <v>531</v>
      </c>
      <c r="B395" t="s">
        <v>596</v>
      </c>
      <c r="C395" t="s">
        <v>1030</v>
      </c>
      <c r="D395" t="s">
        <v>108</v>
      </c>
      <c r="E395" t="s">
        <v>880</v>
      </c>
      <c r="F395" s="1">
        <v>6752</v>
      </c>
      <c r="G395" s="121">
        <v>44927</v>
      </c>
    </row>
    <row r="396" spans="1:7">
      <c r="A396">
        <v>537</v>
      </c>
      <c r="B396" t="s">
        <v>1031</v>
      </c>
      <c r="C396" t="s">
        <v>1023</v>
      </c>
      <c r="D396" t="s">
        <v>108</v>
      </c>
      <c r="E396" t="s">
        <v>177</v>
      </c>
      <c r="F396" s="1">
        <v>-3380</v>
      </c>
      <c r="G396" s="121">
        <v>44927</v>
      </c>
    </row>
    <row r="397" spans="1:7">
      <c r="A397">
        <v>547</v>
      </c>
      <c r="B397" t="s">
        <v>599</v>
      </c>
      <c r="C397" t="s">
        <v>260</v>
      </c>
      <c r="D397" t="s">
        <v>108</v>
      </c>
      <c r="E397" t="s">
        <v>177</v>
      </c>
      <c r="F397" s="1">
        <v>-3503</v>
      </c>
      <c r="G397" s="121">
        <v>44927</v>
      </c>
    </row>
    <row r="398" spans="1:7">
      <c r="A398">
        <v>548</v>
      </c>
      <c r="B398" t="s">
        <v>600</v>
      </c>
      <c r="C398" t="s">
        <v>260</v>
      </c>
      <c r="D398" t="s">
        <v>108</v>
      </c>
      <c r="E398" t="s">
        <v>177</v>
      </c>
      <c r="F398" s="1">
        <v>-3503</v>
      </c>
      <c r="G398" s="121">
        <v>44927</v>
      </c>
    </row>
    <row r="399" spans="1:7">
      <c r="A399">
        <v>549</v>
      </c>
      <c r="B399" t="s">
        <v>872</v>
      </c>
      <c r="C399" t="s">
        <v>602</v>
      </c>
      <c r="D399" t="s">
        <v>135</v>
      </c>
      <c r="F399" s="1">
        <v>6945</v>
      </c>
      <c r="G399" s="121">
        <v>44927</v>
      </c>
    </row>
    <row r="400" spans="1:7">
      <c r="A400">
        <v>549</v>
      </c>
      <c r="B400" t="s">
        <v>872</v>
      </c>
      <c r="C400" t="s">
        <v>602</v>
      </c>
      <c r="D400" t="s">
        <v>108</v>
      </c>
      <c r="E400" t="s">
        <v>177</v>
      </c>
      <c r="F400" s="1">
        <v>-3503</v>
      </c>
      <c r="G400" s="121">
        <v>44927</v>
      </c>
    </row>
    <row r="401" spans="1:7">
      <c r="A401">
        <v>550</v>
      </c>
      <c r="B401" t="s">
        <v>873</v>
      </c>
      <c r="C401" t="s">
        <v>604</v>
      </c>
      <c r="D401" t="s">
        <v>108</v>
      </c>
      <c r="E401" t="s">
        <v>177</v>
      </c>
      <c r="F401" s="1">
        <v>-3503</v>
      </c>
      <c r="G401" s="121">
        <v>44927</v>
      </c>
    </row>
    <row r="402" spans="1:7">
      <c r="A402">
        <v>550</v>
      </c>
      <c r="B402" t="s">
        <v>873</v>
      </c>
      <c r="C402" t="s">
        <v>604</v>
      </c>
      <c r="D402" t="s">
        <v>135</v>
      </c>
      <c r="E402" t="s">
        <v>993</v>
      </c>
      <c r="F402" s="1">
        <v>3472.5</v>
      </c>
      <c r="G402" s="121">
        <v>44927</v>
      </c>
    </row>
    <row r="403" spans="1:7">
      <c r="A403">
        <v>551</v>
      </c>
      <c r="B403" t="s">
        <v>874</v>
      </c>
      <c r="C403" t="s">
        <v>602</v>
      </c>
      <c r="D403" t="s">
        <v>108</v>
      </c>
      <c r="E403" t="s">
        <v>177</v>
      </c>
      <c r="F403" s="1">
        <v>-3650</v>
      </c>
      <c r="G403" s="121">
        <v>44927</v>
      </c>
    </row>
    <row r="404" spans="1:7">
      <c r="A404">
        <v>551</v>
      </c>
      <c r="B404" t="s">
        <v>874</v>
      </c>
      <c r="C404" t="s">
        <v>602</v>
      </c>
      <c r="D404" t="s">
        <v>135</v>
      </c>
      <c r="F404" s="1">
        <v>6945</v>
      </c>
      <c r="G404" s="121">
        <v>44927</v>
      </c>
    </row>
    <row r="405" spans="1:7">
      <c r="A405">
        <v>552</v>
      </c>
      <c r="B405" t="s">
        <v>606</v>
      </c>
      <c r="C405" t="s">
        <v>607</v>
      </c>
      <c r="D405" t="s">
        <v>128</v>
      </c>
      <c r="E405" t="s">
        <v>1017</v>
      </c>
      <c r="F405" s="1">
        <v>8058.67</v>
      </c>
      <c r="G405" s="121">
        <v>44927</v>
      </c>
    </row>
    <row r="406" spans="1:7">
      <c r="A406">
        <v>552</v>
      </c>
      <c r="B406" t="s">
        <v>606</v>
      </c>
      <c r="C406" t="s">
        <v>607</v>
      </c>
      <c r="D406" t="s">
        <v>128</v>
      </c>
      <c r="E406" t="s">
        <v>1016</v>
      </c>
      <c r="F406" s="1">
        <v>-332759</v>
      </c>
      <c r="G406" s="121">
        <v>44927</v>
      </c>
    </row>
    <row r="407" spans="1:7">
      <c r="A407">
        <v>553</v>
      </c>
      <c r="B407" t="s">
        <v>609</v>
      </c>
      <c r="C407" t="s">
        <v>607</v>
      </c>
      <c r="D407" t="s">
        <v>128</v>
      </c>
      <c r="E407" t="s">
        <v>1016</v>
      </c>
      <c r="F407" s="1">
        <v>-430483</v>
      </c>
      <c r="G407" s="121">
        <v>44927</v>
      </c>
    </row>
    <row r="408" spans="1:7">
      <c r="A408">
        <v>553</v>
      </c>
      <c r="B408" t="s">
        <v>609</v>
      </c>
      <c r="C408" t="s">
        <v>607</v>
      </c>
      <c r="D408" t="s">
        <v>128</v>
      </c>
      <c r="E408" t="s">
        <v>1017</v>
      </c>
      <c r="F408" s="1">
        <v>12194.67</v>
      </c>
      <c r="G408" s="121">
        <v>44927</v>
      </c>
    </row>
    <row r="409" spans="1:7">
      <c r="A409">
        <v>554</v>
      </c>
      <c r="B409" t="s">
        <v>610</v>
      </c>
      <c r="C409" t="s">
        <v>607</v>
      </c>
      <c r="D409" t="s">
        <v>128</v>
      </c>
      <c r="E409" t="s">
        <v>1017</v>
      </c>
      <c r="F409" s="1">
        <v>11979.03</v>
      </c>
      <c r="G409" s="121">
        <v>44927</v>
      </c>
    </row>
    <row r="410" spans="1:7">
      <c r="A410">
        <v>554</v>
      </c>
      <c r="B410" t="s">
        <v>610</v>
      </c>
      <c r="C410" t="s">
        <v>607</v>
      </c>
      <c r="D410" t="s">
        <v>128</v>
      </c>
      <c r="E410" t="s">
        <v>1016</v>
      </c>
      <c r="F410" s="1">
        <v>-424745</v>
      </c>
      <c r="G410" s="121">
        <v>44927</v>
      </c>
    </row>
    <row r="411" spans="1:7">
      <c r="A411">
        <v>556</v>
      </c>
      <c r="B411" t="s">
        <v>611</v>
      </c>
      <c r="C411" t="s">
        <v>612</v>
      </c>
      <c r="D411" t="s">
        <v>108</v>
      </c>
      <c r="E411" t="s">
        <v>177</v>
      </c>
      <c r="F411" s="1">
        <v>-3258</v>
      </c>
      <c r="G411" s="121">
        <v>44927</v>
      </c>
    </row>
    <row r="412" spans="1:7">
      <c r="A412">
        <v>558</v>
      </c>
      <c r="B412" t="s">
        <v>613</v>
      </c>
      <c r="C412" t="s">
        <v>614</v>
      </c>
      <c r="D412" t="s">
        <v>108</v>
      </c>
      <c r="E412" t="s">
        <v>880</v>
      </c>
      <c r="F412" s="1">
        <v>6416</v>
      </c>
      <c r="G412" s="121">
        <v>44927</v>
      </c>
    </row>
    <row r="413" spans="1:7">
      <c r="A413">
        <v>559</v>
      </c>
      <c r="B413" t="s">
        <v>615</v>
      </c>
      <c r="C413" t="s">
        <v>616</v>
      </c>
      <c r="D413" t="s">
        <v>128</v>
      </c>
      <c r="E413" t="s">
        <v>1017</v>
      </c>
      <c r="F413" s="1">
        <v>12880.93</v>
      </c>
      <c r="G413" s="121">
        <v>44927</v>
      </c>
    </row>
    <row r="414" spans="1:7">
      <c r="A414">
        <v>559</v>
      </c>
      <c r="B414" t="s">
        <v>615</v>
      </c>
      <c r="C414" t="s">
        <v>616</v>
      </c>
      <c r="D414" t="s">
        <v>128</v>
      </c>
      <c r="E414" t="s">
        <v>1016</v>
      </c>
      <c r="F414" s="1">
        <v>-448789</v>
      </c>
      <c r="G414" s="121">
        <v>44927</v>
      </c>
    </row>
    <row r="415" spans="1:7">
      <c r="A415">
        <v>560</v>
      </c>
      <c r="B415" t="s">
        <v>617</v>
      </c>
      <c r="C415" t="s">
        <v>616</v>
      </c>
      <c r="D415" t="s">
        <v>128</v>
      </c>
      <c r="E415" t="s">
        <v>1017</v>
      </c>
      <c r="F415" s="1">
        <v>13385.2</v>
      </c>
      <c r="G415" s="121">
        <v>44927</v>
      </c>
    </row>
    <row r="416" spans="1:7">
      <c r="A416">
        <v>560</v>
      </c>
      <c r="B416" t="s">
        <v>617</v>
      </c>
      <c r="C416" t="s">
        <v>616</v>
      </c>
      <c r="D416" t="s">
        <v>128</v>
      </c>
      <c r="E416" t="s">
        <v>1016</v>
      </c>
      <c r="F416" s="1">
        <v>-462239</v>
      </c>
      <c r="G416" s="121">
        <v>44927</v>
      </c>
    </row>
    <row r="417" spans="1:7">
      <c r="A417">
        <v>561</v>
      </c>
      <c r="B417" t="s">
        <v>996</v>
      </c>
      <c r="C417" t="s">
        <v>997</v>
      </c>
      <c r="D417" t="s">
        <v>108</v>
      </c>
      <c r="E417" t="s">
        <v>880</v>
      </c>
      <c r="F417" s="1">
        <v>6577</v>
      </c>
      <c r="G417" s="121">
        <v>44927</v>
      </c>
    </row>
    <row r="418" spans="1:7">
      <c r="A418">
        <v>562</v>
      </c>
      <c r="B418" t="s">
        <v>618</v>
      </c>
      <c r="C418" t="s">
        <v>616</v>
      </c>
      <c r="D418" t="s">
        <v>128</v>
      </c>
      <c r="E418" t="s">
        <v>1017</v>
      </c>
      <c r="F418" s="1">
        <v>13464.03</v>
      </c>
      <c r="G418" s="121">
        <v>44927</v>
      </c>
    </row>
    <row r="419" spans="1:7">
      <c r="A419">
        <v>562</v>
      </c>
      <c r="B419" t="s">
        <v>618</v>
      </c>
      <c r="C419" t="s">
        <v>616</v>
      </c>
      <c r="D419" t="s">
        <v>128</v>
      </c>
      <c r="E419" t="s">
        <v>1016</v>
      </c>
      <c r="F419" s="1">
        <v>-509576</v>
      </c>
      <c r="G419" s="121">
        <v>44927</v>
      </c>
    </row>
    <row r="420" spans="1:7">
      <c r="A420">
        <v>563</v>
      </c>
      <c r="B420" t="s">
        <v>783</v>
      </c>
      <c r="C420" t="s">
        <v>616</v>
      </c>
      <c r="D420" t="s">
        <v>128</v>
      </c>
      <c r="E420" t="s">
        <v>1017</v>
      </c>
      <c r="F420" s="1">
        <v>10801.77</v>
      </c>
      <c r="G420" s="121">
        <v>44927</v>
      </c>
    </row>
    <row r="421" spans="1:7">
      <c r="A421">
        <v>563</v>
      </c>
      <c r="B421" t="s">
        <v>783</v>
      </c>
      <c r="C421" t="s">
        <v>616</v>
      </c>
      <c r="D421" t="s">
        <v>128</v>
      </c>
      <c r="E421" t="s">
        <v>1016</v>
      </c>
      <c r="F421" s="1">
        <v>-466792</v>
      </c>
      <c r="G421" s="121">
        <v>44927</v>
      </c>
    </row>
    <row r="422" spans="1:7">
      <c r="A422">
        <v>564</v>
      </c>
      <c r="B422" t="s">
        <v>784</v>
      </c>
      <c r="C422" t="s">
        <v>616</v>
      </c>
      <c r="D422" t="s">
        <v>128</v>
      </c>
      <c r="E422" t="s">
        <v>1016</v>
      </c>
      <c r="F422" s="1">
        <v>-469146</v>
      </c>
      <c r="G422" s="121">
        <v>44927</v>
      </c>
    </row>
    <row r="423" spans="1:7">
      <c r="A423">
        <v>564</v>
      </c>
      <c r="B423" t="s">
        <v>784</v>
      </c>
      <c r="C423" t="s">
        <v>616</v>
      </c>
      <c r="D423" t="s">
        <v>128</v>
      </c>
      <c r="E423" t="s">
        <v>1017</v>
      </c>
      <c r="F423" s="1">
        <v>13644.2</v>
      </c>
      <c r="G423" s="121">
        <v>44927</v>
      </c>
    </row>
    <row r="424" spans="1:7">
      <c r="A424">
        <v>565</v>
      </c>
      <c r="B424" t="s">
        <v>785</v>
      </c>
      <c r="C424" t="s">
        <v>616</v>
      </c>
      <c r="D424" t="s">
        <v>128</v>
      </c>
      <c r="E424" t="s">
        <v>1017</v>
      </c>
      <c r="F424" s="1">
        <v>10800.7</v>
      </c>
      <c r="G424" s="121">
        <v>44927</v>
      </c>
    </row>
    <row r="425" spans="1:7">
      <c r="A425">
        <v>565</v>
      </c>
      <c r="B425" t="s">
        <v>785</v>
      </c>
      <c r="C425" t="s">
        <v>616</v>
      </c>
      <c r="D425" t="s">
        <v>128</v>
      </c>
      <c r="E425" t="s">
        <v>1016</v>
      </c>
      <c r="F425" s="1">
        <v>-471552</v>
      </c>
      <c r="G425" s="121">
        <v>44927</v>
      </c>
    </row>
    <row r="426" spans="1:7">
      <c r="A426">
        <v>566</v>
      </c>
      <c r="B426" t="s">
        <v>786</v>
      </c>
      <c r="C426" t="s">
        <v>616</v>
      </c>
      <c r="D426" t="s">
        <v>128</v>
      </c>
      <c r="E426" t="s">
        <v>1017</v>
      </c>
      <c r="F426" s="1">
        <v>13823.87</v>
      </c>
      <c r="G426" s="121">
        <v>44927</v>
      </c>
    </row>
    <row r="427" spans="1:7">
      <c r="A427">
        <v>566</v>
      </c>
      <c r="B427" t="s">
        <v>786</v>
      </c>
      <c r="C427" t="s">
        <v>616</v>
      </c>
      <c r="D427" t="s">
        <v>128</v>
      </c>
      <c r="E427" t="s">
        <v>1016</v>
      </c>
      <c r="F427" s="1">
        <v>-473950</v>
      </c>
      <c r="G427" s="121">
        <v>44927</v>
      </c>
    </row>
    <row r="428" spans="1:7">
      <c r="A428">
        <v>568</v>
      </c>
      <c r="B428" t="s">
        <v>787</v>
      </c>
      <c r="C428" t="s">
        <v>616</v>
      </c>
      <c r="D428" t="s">
        <v>128</v>
      </c>
      <c r="E428" t="s">
        <v>1017</v>
      </c>
      <c r="F428" s="1">
        <v>14009.7</v>
      </c>
      <c r="G428" s="121">
        <v>44927</v>
      </c>
    </row>
    <row r="429" spans="1:7">
      <c r="A429">
        <v>568</v>
      </c>
      <c r="B429" t="s">
        <v>787</v>
      </c>
      <c r="C429" t="s">
        <v>616</v>
      </c>
      <c r="D429" t="s">
        <v>128</v>
      </c>
      <c r="E429" t="s">
        <v>1016</v>
      </c>
      <c r="F429" s="1">
        <v>-478907</v>
      </c>
      <c r="G429" s="121">
        <v>44927</v>
      </c>
    </row>
    <row r="430" spans="1:7">
      <c r="A430">
        <v>569</v>
      </c>
      <c r="B430" t="s">
        <v>788</v>
      </c>
      <c r="C430" t="s">
        <v>616</v>
      </c>
      <c r="D430" t="s">
        <v>128</v>
      </c>
      <c r="E430" t="s">
        <v>1016</v>
      </c>
      <c r="F430" s="1">
        <v>-495839</v>
      </c>
      <c r="G430" s="121">
        <v>44927</v>
      </c>
    </row>
    <row r="431" spans="1:7">
      <c r="A431">
        <v>569</v>
      </c>
      <c r="B431" t="s">
        <v>788</v>
      </c>
      <c r="C431" t="s">
        <v>616</v>
      </c>
      <c r="D431" t="s">
        <v>128</v>
      </c>
      <c r="E431" t="s">
        <v>1017</v>
      </c>
      <c r="F431" s="1">
        <v>14644.63</v>
      </c>
      <c r="G431" s="121">
        <v>44927</v>
      </c>
    </row>
    <row r="432" spans="1:7">
      <c r="A432">
        <v>570</v>
      </c>
      <c r="B432" t="s">
        <v>789</v>
      </c>
      <c r="C432" t="s">
        <v>626</v>
      </c>
      <c r="D432" t="s">
        <v>108</v>
      </c>
      <c r="E432" t="s">
        <v>177</v>
      </c>
      <c r="F432" s="1">
        <v>-3457</v>
      </c>
      <c r="G432" s="121">
        <v>44927</v>
      </c>
    </row>
    <row r="433" spans="1:7">
      <c r="A433">
        <v>571</v>
      </c>
      <c r="B433" t="s">
        <v>627</v>
      </c>
      <c r="C433" t="s">
        <v>626</v>
      </c>
      <c r="D433" t="s">
        <v>108</v>
      </c>
      <c r="E433" t="s">
        <v>177</v>
      </c>
      <c r="F433" s="1">
        <v>-3907</v>
      </c>
      <c r="G433" s="121">
        <v>44927</v>
      </c>
    </row>
    <row r="434" spans="1:7">
      <c r="A434">
        <v>572</v>
      </c>
      <c r="B434" t="s">
        <v>790</v>
      </c>
      <c r="C434" t="s">
        <v>616</v>
      </c>
      <c r="D434" t="s">
        <v>128</v>
      </c>
      <c r="E434" t="s">
        <v>1016</v>
      </c>
      <c r="F434" s="1">
        <v>-501358</v>
      </c>
      <c r="G434" s="121">
        <v>44927</v>
      </c>
    </row>
    <row r="435" spans="1:7">
      <c r="A435">
        <v>572</v>
      </c>
      <c r="B435" t="s">
        <v>790</v>
      </c>
      <c r="C435" t="s">
        <v>616</v>
      </c>
      <c r="D435" t="s">
        <v>128</v>
      </c>
      <c r="E435" t="s">
        <v>1017</v>
      </c>
      <c r="F435" s="1">
        <v>14851.57</v>
      </c>
      <c r="G435" s="121">
        <v>44927</v>
      </c>
    </row>
    <row r="436" spans="1:7">
      <c r="A436">
        <v>573</v>
      </c>
      <c r="B436" t="s">
        <v>998</v>
      </c>
      <c r="C436" t="s">
        <v>999</v>
      </c>
      <c r="D436" t="s">
        <v>108</v>
      </c>
      <c r="E436" t="s">
        <v>880</v>
      </c>
      <c r="F436" s="1">
        <v>6743</v>
      </c>
      <c r="G436" s="121">
        <v>44927</v>
      </c>
    </row>
    <row r="437" spans="1:7">
      <c r="A437">
        <v>574</v>
      </c>
      <c r="B437" t="s">
        <v>629</v>
      </c>
      <c r="C437" t="s">
        <v>630</v>
      </c>
      <c r="D437" t="s">
        <v>108</v>
      </c>
      <c r="E437" t="s">
        <v>177</v>
      </c>
      <c r="F437" s="1">
        <v>-3478</v>
      </c>
      <c r="G437" s="121">
        <v>44927</v>
      </c>
    </row>
    <row r="438" spans="1:7">
      <c r="A438">
        <v>575</v>
      </c>
      <c r="B438" t="s">
        <v>631</v>
      </c>
      <c r="C438" t="s">
        <v>612</v>
      </c>
      <c r="D438" t="s">
        <v>108</v>
      </c>
      <c r="E438" t="s">
        <v>177</v>
      </c>
      <c r="F438" s="1">
        <v>-3481</v>
      </c>
      <c r="G438" s="121">
        <v>44927</v>
      </c>
    </row>
    <row r="439" spans="1:7">
      <c r="A439">
        <v>576</v>
      </c>
      <c r="B439" t="s">
        <v>632</v>
      </c>
      <c r="C439" t="s">
        <v>616</v>
      </c>
      <c r="D439" t="s">
        <v>128</v>
      </c>
      <c r="E439" t="s">
        <v>1017</v>
      </c>
      <c r="F439" s="1">
        <v>17186.2</v>
      </c>
      <c r="G439" s="121">
        <v>44927</v>
      </c>
    </row>
    <row r="440" spans="1:7">
      <c r="A440">
        <v>576</v>
      </c>
      <c r="B440" t="s">
        <v>632</v>
      </c>
      <c r="C440" t="s">
        <v>616</v>
      </c>
      <c r="D440" t="s">
        <v>128</v>
      </c>
      <c r="E440" t="s">
        <v>1016</v>
      </c>
      <c r="F440" s="1">
        <v>-561690</v>
      </c>
      <c r="G440" s="121">
        <v>44927</v>
      </c>
    </row>
    <row r="441" spans="1:7">
      <c r="A441">
        <v>584</v>
      </c>
      <c r="B441" t="s">
        <v>633</v>
      </c>
      <c r="C441" t="s">
        <v>634</v>
      </c>
      <c r="D441" t="s">
        <v>108</v>
      </c>
      <c r="E441" t="s">
        <v>177</v>
      </c>
      <c r="F441" s="1">
        <v>-3453</v>
      </c>
      <c r="G441" s="121">
        <v>44927</v>
      </c>
    </row>
    <row r="442" spans="1:7">
      <c r="A442">
        <v>588</v>
      </c>
      <c r="B442" t="s">
        <v>635</v>
      </c>
      <c r="C442" t="s">
        <v>616</v>
      </c>
      <c r="D442" t="s">
        <v>128</v>
      </c>
      <c r="E442" t="s">
        <v>1016</v>
      </c>
      <c r="F442" s="1">
        <v>-619410</v>
      </c>
      <c r="G442" s="121">
        <v>44927</v>
      </c>
    </row>
    <row r="443" spans="1:7">
      <c r="A443">
        <v>588</v>
      </c>
      <c r="B443" t="s">
        <v>635</v>
      </c>
      <c r="C443" t="s">
        <v>616</v>
      </c>
      <c r="D443" t="s">
        <v>128</v>
      </c>
      <c r="E443" t="s">
        <v>1017</v>
      </c>
      <c r="F443" s="1">
        <v>16765.53</v>
      </c>
      <c r="G443" s="121">
        <v>44927</v>
      </c>
    </row>
    <row r="444" spans="1:7">
      <c r="A444">
        <v>589</v>
      </c>
      <c r="B444" t="s">
        <v>636</v>
      </c>
      <c r="C444" t="s">
        <v>616</v>
      </c>
      <c r="D444" t="s">
        <v>128</v>
      </c>
      <c r="E444" t="s">
        <v>1017</v>
      </c>
      <c r="F444" s="1">
        <v>14714.2</v>
      </c>
      <c r="G444" s="121">
        <v>44927</v>
      </c>
    </row>
    <row r="445" spans="1:7">
      <c r="A445">
        <v>589</v>
      </c>
      <c r="B445" t="s">
        <v>636</v>
      </c>
      <c r="C445" t="s">
        <v>616</v>
      </c>
      <c r="D445" t="s">
        <v>128</v>
      </c>
      <c r="E445" t="s">
        <v>1016</v>
      </c>
      <c r="F445" s="1">
        <v>-497698</v>
      </c>
      <c r="G445" s="121">
        <v>44927</v>
      </c>
    </row>
    <row r="446" spans="1:7">
      <c r="A446">
        <v>590</v>
      </c>
      <c r="B446" t="s">
        <v>1000</v>
      </c>
      <c r="C446" t="s">
        <v>616</v>
      </c>
      <c r="D446" t="s">
        <v>128</v>
      </c>
      <c r="E446" t="s">
        <v>1016</v>
      </c>
      <c r="F446" s="1">
        <v>-506339</v>
      </c>
      <c r="G446" s="121">
        <v>44927</v>
      </c>
    </row>
    <row r="447" spans="1:7">
      <c r="A447">
        <v>590</v>
      </c>
      <c r="B447" t="s">
        <v>1000</v>
      </c>
      <c r="C447" t="s">
        <v>616</v>
      </c>
      <c r="D447" t="s">
        <v>128</v>
      </c>
      <c r="E447" t="s">
        <v>1017</v>
      </c>
      <c r="F447" s="1">
        <v>15038.6</v>
      </c>
      <c r="G447" s="121">
        <v>44927</v>
      </c>
    </row>
    <row r="448" spans="1:7">
      <c r="A448">
        <v>591</v>
      </c>
      <c r="B448" t="s">
        <v>791</v>
      </c>
      <c r="C448" t="s">
        <v>792</v>
      </c>
      <c r="D448" t="s">
        <v>108</v>
      </c>
      <c r="E448" t="s">
        <v>177</v>
      </c>
      <c r="F448" s="1">
        <v>-3455</v>
      </c>
      <c r="G448" s="121">
        <v>44927</v>
      </c>
    </row>
    <row r="449" spans="1:7">
      <c r="A449">
        <v>592</v>
      </c>
      <c r="B449" t="s">
        <v>793</v>
      </c>
      <c r="C449" t="s">
        <v>638</v>
      </c>
      <c r="D449" t="s">
        <v>108</v>
      </c>
      <c r="E449" t="s">
        <v>177</v>
      </c>
      <c r="F449" s="1">
        <v>-3423</v>
      </c>
      <c r="G449" s="121">
        <v>44927</v>
      </c>
    </row>
    <row r="450" spans="1:7">
      <c r="A450">
        <v>593</v>
      </c>
      <c r="B450" t="s">
        <v>639</v>
      </c>
      <c r="C450" t="s">
        <v>616</v>
      </c>
      <c r="D450" t="s">
        <v>128</v>
      </c>
      <c r="E450" t="s">
        <v>1017</v>
      </c>
      <c r="F450" s="1">
        <v>13371.6</v>
      </c>
      <c r="G450" s="121">
        <v>44927</v>
      </c>
    </row>
    <row r="451" spans="1:7">
      <c r="A451">
        <v>593</v>
      </c>
      <c r="B451" t="s">
        <v>639</v>
      </c>
      <c r="C451" t="s">
        <v>616</v>
      </c>
      <c r="D451" t="s">
        <v>128</v>
      </c>
      <c r="E451" t="s">
        <v>1016</v>
      </c>
      <c r="F451" s="1">
        <v>-461876</v>
      </c>
      <c r="G451" s="121">
        <v>44927</v>
      </c>
    </row>
    <row r="452" spans="1:7">
      <c r="A452">
        <v>594</v>
      </c>
      <c r="B452" t="s">
        <v>794</v>
      </c>
      <c r="C452" t="s">
        <v>792</v>
      </c>
      <c r="D452" t="s">
        <v>108</v>
      </c>
      <c r="E452" t="s">
        <v>177</v>
      </c>
      <c r="F452" s="1">
        <v>-3456</v>
      </c>
      <c r="G452" s="121">
        <v>44927</v>
      </c>
    </row>
    <row r="453" spans="1:7">
      <c r="A453">
        <v>595</v>
      </c>
      <c r="B453" t="s">
        <v>795</v>
      </c>
      <c r="C453" t="s">
        <v>792</v>
      </c>
      <c r="D453" t="s">
        <v>108</v>
      </c>
      <c r="E453" t="s">
        <v>177</v>
      </c>
      <c r="F453" s="1">
        <v>-3464</v>
      </c>
      <c r="G453" s="121">
        <v>44927</v>
      </c>
    </row>
    <row r="454" spans="1:7">
      <c r="A454">
        <v>596</v>
      </c>
      <c r="B454" t="s">
        <v>1001</v>
      </c>
      <c r="C454" t="s">
        <v>1002</v>
      </c>
      <c r="D454" t="s">
        <v>108</v>
      </c>
      <c r="E454" t="s">
        <v>880</v>
      </c>
      <c r="F454" s="1">
        <v>6638</v>
      </c>
      <c r="G454" s="121">
        <v>44927</v>
      </c>
    </row>
    <row r="455" spans="1:7">
      <c r="A455">
        <v>597</v>
      </c>
      <c r="B455" t="s">
        <v>640</v>
      </c>
      <c r="C455" t="s">
        <v>616</v>
      </c>
      <c r="D455" t="s">
        <v>128</v>
      </c>
      <c r="E455" t="s">
        <v>1016</v>
      </c>
      <c r="F455" s="1">
        <v>-492991</v>
      </c>
      <c r="G455" s="121">
        <v>44927</v>
      </c>
    </row>
    <row r="456" spans="1:7">
      <c r="A456">
        <v>597</v>
      </c>
      <c r="B456" t="s">
        <v>640</v>
      </c>
      <c r="C456" t="s">
        <v>616</v>
      </c>
      <c r="D456" t="s">
        <v>128</v>
      </c>
      <c r="E456" t="s">
        <v>1017</v>
      </c>
      <c r="F456" s="1">
        <v>14537.93</v>
      </c>
      <c r="G456" s="121">
        <v>44927</v>
      </c>
    </row>
    <row r="457" spans="1:7">
      <c r="A457">
        <v>598</v>
      </c>
      <c r="B457" t="s">
        <v>641</v>
      </c>
      <c r="C457" t="s">
        <v>616</v>
      </c>
      <c r="D457" t="s">
        <v>128</v>
      </c>
      <c r="E457" t="s">
        <v>1017</v>
      </c>
      <c r="F457" s="1">
        <v>14389.9</v>
      </c>
      <c r="G457" s="121">
        <v>44927</v>
      </c>
    </row>
    <row r="458" spans="1:7">
      <c r="A458">
        <v>598</v>
      </c>
      <c r="B458" t="s">
        <v>641</v>
      </c>
      <c r="C458" t="s">
        <v>616</v>
      </c>
      <c r="D458" t="s">
        <v>128</v>
      </c>
      <c r="E458" t="s">
        <v>1016</v>
      </c>
      <c r="F458" s="1">
        <v>-489044</v>
      </c>
      <c r="G458" s="121">
        <v>44927</v>
      </c>
    </row>
    <row r="459" spans="1:7">
      <c r="A459">
        <v>602</v>
      </c>
      <c r="B459" t="s">
        <v>646</v>
      </c>
      <c r="C459" t="s">
        <v>647</v>
      </c>
      <c r="D459" t="s">
        <v>108</v>
      </c>
      <c r="E459" t="s">
        <v>177</v>
      </c>
      <c r="F459" s="1">
        <v>-3327</v>
      </c>
      <c r="G459" s="121">
        <v>44927</v>
      </c>
    </row>
    <row r="460" spans="1:7">
      <c r="A460">
        <v>603</v>
      </c>
      <c r="B460" t="s">
        <v>648</v>
      </c>
      <c r="C460" t="s">
        <v>649</v>
      </c>
      <c r="D460" t="s">
        <v>108</v>
      </c>
      <c r="E460" t="s">
        <v>177</v>
      </c>
      <c r="F460" s="1">
        <v>-3322</v>
      </c>
      <c r="G460" s="121">
        <v>44927</v>
      </c>
    </row>
    <row r="461" spans="1:7">
      <c r="A461">
        <v>604</v>
      </c>
      <c r="B461" t="s">
        <v>1004</v>
      </c>
      <c r="C461" t="s">
        <v>156</v>
      </c>
      <c r="D461" t="s">
        <v>108</v>
      </c>
      <c r="E461" t="s">
        <v>177</v>
      </c>
      <c r="F461" s="1">
        <v>-3218</v>
      </c>
      <c r="G461" s="121">
        <v>44927</v>
      </c>
    </row>
    <row r="462" spans="1:7">
      <c r="A462">
        <v>605</v>
      </c>
      <c r="B462" t="s">
        <v>650</v>
      </c>
      <c r="C462" t="s">
        <v>651</v>
      </c>
      <c r="D462" t="s">
        <v>108</v>
      </c>
      <c r="E462" t="s">
        <v>177</v>
      </c>
      <c r="F462" s="1">
        <v>-3106</v>
      </c>
      <c r="G462" s="121">
        <v>44927</v>
      </c>
    </row>
    <row r="463" spans="1:7">
      <c r="A463">
        <v>606</v>
      </c>
      <c r="B463" t="s">
        <v>652</v>
      </c>
      <c r="C463" t="s">
        <v>653</v>
      </c>
      <c r="D463" t="s">
        <v>135</v>
      </c>
      <c r="F463" s="1">
        <v>6945</v>
      </c>
      <c r="G463" s="121">
        <v>44927</v>
      </c>
    </row>
    <row r="464" spans="1:7">
      <c r="A464">
        <v>608</v>
      </c>
      <c r="B464" t="s">
        <v>654</v>
      </c>
      <c r="C464" t="s">
        <v>655</v>
      </c>
      <c r="D464" t="s">
        <v>135</v>
      </c>
      <c r="F464" s="1">
        <v>6945</v>
      </c>
      <c r="G464" s="121">
        <v>44927</v>
      </c>
    </row>
    <row r="465" spans="1:7">
      <c r="A465">
        <v>608</v>
      </c>
      <c r="B465" t="s">
        <v>654</v>
      </c>
      <c r="C465" t="s">
        <v>655</v>
      </c>
      <c r="D465" t="s">
        <v>108</v>
      </c>
      <c r="E465" t="s">
        <v>177</v>
      </c>
      <c r="F465" s="1">
        <v>-3789</v>
      </c>
      <c r="G465" s="121">
        <v>44927</v>
      </c>
    </row>
    <row r="466" spans="1:7">
      <c r="A466">
        <v>609</v>
      </c>
      <c r="B466" t="s">
        <v>877</v>
      </c>
      <c r="C466" t="s">
        <v>657</v>
      </c>
      <c r="D466" t="s">
        <v>135</v>
      </c>
      <c r="F466" s="1">
        <v>6945</v>
      </c>
      <c r="G466" s="121">
        <v>44927</v>
      </c>
    </row>
    <row r="467" spans="1:7">
      <c r="A467">
        <v>610</v>
      </c>
      <c r="B467" t="s">
        <v>658</v>
      </c>
      <c r="C467" t="s">
        <v>659</v>
      </c>
      <c r="D467" t="s">
        <v>108</v>
      </c>
      <c r="E467" t="s">
        <v>177</v>
      </c>
      <c r="F467" s="1">
        <v>-3107</v>
      </c>
      <c r="G467" s="121">
        <v>44927</v>
      </c>
    </row>
    <row r="468" spans="1:7">
      <c r="A468">
        <v>611</v>
      </c>
      <c r="B468" t="s">
        <v>660</v>
      </c>
      <c r="C468" t="s">
        <v>661</v>
      </c>
      <c r="D468" t="s">
        <v>108</v>
      </c>
      <c r="E468" t="s">
        <v>177</v>
      </c>
      <c r="F468" s="1">
        <v>-3109</v>
      </c>
      <c r="G468" s="121">
        <v>44927</v>
      </c>
    </row>
    <row r="469" spans="1:7">
      <c r="A469">
        <v>1</v>
      </c>
      <c r="B469" t="s">
        <v>662</v>
      </c>
      <c r="C469" t="s">
        <v>107</v>
      </c>
      <c r="D469" t="s">
        <v>108</v>
      </c>
      <c r="E469" t="s">
        <v>177</v>
      </c>
      <c r="F469" s="1">
        <v>-3908</v>
      </c>
      <c r="G469" s="121">
        <v>44958</v>
      </c>
    </row>
    <row r="470" spans="1:7">
      <c r="A470">
        <v>2</v>
      </c>
      <c r="B470" t="s">
        <v>663</v>
      </c>
      <c r="C470" t="s">
        <v>107</v>
      </c>
      <c r="D470" t="s">
        <v>108</v>
      </c>
      <c r="E470" t="s">
        <v>177</v>
      </c>
      <c r="F470" s="1">
        <v>-3913</v>
      </c>
      <c r="G470" s="121">
        <v>44958</v>
      </c>
    </row>
    <row r="471" spans="1:7">
      <c r="A471">
        <v>3</v>
      </c>
      <c r="B471" t="s">
        <v>664</v>
      </c>
      <c r="C471" t="s">
        <v>110</v>
      </c>
      <c r="D471" t="s">
        <v>108</v>
      </c>
      <c r="E471" t="s">
        <v>177</v>
      </c>
      <c r="F471" s="1">
        <v>-3927</v>
      </c>
      <c r="G471" s="121">
        <v>44958</v>
      </c>
    </row>
    <row r="472" spans="1:7">
      <c r="A472">
        <v>4</v>
      </c>
      <c r="B472" t="s">
        <v>665</v>
      </c>
      <c r="C472" t="s">
        <v>111</v>
      </c>
      <c r="D472" t="s">
        <v>108</v>
      </c>
      <c r="E472" t="s">
        <v>177</v>
      </c>
      <c r="F472" s="1">
        <v>-3689</v>
      </c>
      <c r="G472" s="121">
        <v>44958</v>
      </c>
    </row>
    <row r="473" spans="1:7">
      <c r="A473">
        <v>5</v>
      </c>
      <c r="B473" t="s">
        <v>666</v>
      </c>
      <c r="C473" t="s">
        <v>111</v>
      </c>
      <c r="D473" t="s">
        <v>108</v>
      </c>
      <c r="E473" t="s">
        <v>177</v>
      </c>
      <c r="F473" s="1">
        <v>-3692</v>
      </c>
      <c r="G473" s="121">
        <v>44958</v>
      </c>
    </row>
    <row r="474" spans="1:7">
      <c r="A474">
        <v>6</v>
      </c>
      <c r="B474" t="s">
        <v>667</v>
      </c>
      <c r="C474" t="s">
        <v>112</v>
      </c>
      <c r="D474" t="s">
        <v>108</v>
      </c>
      <c r="E474" t="s">
        <v>177</v>
      </c>
      <c r="F474" s="1">
        <v>-3664</v>
      </c>
      <c r="G474" s="121">
        <v>44958</v>
      </c>
    </row>
    <row r="475" spans="1:7">
      <c r="A475">
        <v>7</v>
      </c>
      <c r="B475" t="s">
        <v>1032</v>
      </c>
      <c r="C475" t="s">
        <v>804</v>
      </c>
      <c r="D475" t="s">
        <v>108</v>
      </c>
      <c r="E475" t="s">
        <v>177</v>
      </c>
      <c r="F475" s="1">
        <v>-3658</v>
      </c>
      <c r="G475" s="121">
        <v>44958</v>
      </c>
    </row>
    <row r="476" spans="1:7">
      <c r="A476">
        <v>8</v>
      </c>
      <c r="B476" t="s">
        <v>668</v>
      </c>
      <c r="C476" t="s">
        <v>113</v>
      </c>
      <c r="D476" t="s">
        <v>108</v>
      </c>
      <c r="E476" t="s">
        <v>177</v>
      </c>
      <c r="F476" s="1">
        <v>-3968</v>
      </c>
      <c r="G476" s="121">
        <v>44958</v>
      </c>
    </row>
    <row r="477" spans="1:7">
      <c r="A477">
        <v>9</v>
      </c>
      <c r="B477" t="s">
        <v>669</v>
      </c>
      <c r="C477" t="s">
        <v>114</v>
      </c>
      <c r="D477" t="s">
        <v>135</v>
      </c>
      <c r="F477" s="1">
        <v>6945</v>
      </c>
      <c r="G477" s="121">
        <v>44958</v>
      </c>
    </row>
    <row r="478" spans="1:7">
      <c r="A478">
        <v>9</v>
      </c>
      <c r="B478" t="s">
        <v>669</v>
      </c>
      <c r="C478" t="s">
        <v>114</v>
      </c>
      <c r="D478" t="s">
        <v>108</v>
      </c>
      <c r="E478" t="s">
        <v>177</v>
      </c>
      <c r="F478" s="1">
        <v>-3970</v>
      </c>
      <c r="G478" s="121">
        <v>44958</v>
      </c>
    </row>
    <row r="479" spans="1:7">
      <c r="A479">
        <v>10</v>
      </c>
      <c r="B479" t="s">
        <v>670</v>
      </c>
      <c r="C479" t="s">
        <v>115</v>
      </c>
      <c r="D479" t="s">
        <v>108</v>
      </c>
      <c r="E479" t="s">
        <v>177</v>
      </c>
      <c r="F479" s="1">
        <v>-3747</v>
      </c>
      <c r="G479" s="121">
        <v>44958</v>
      </c>
    </row>
    <row r="480" spans="1:7">
      <c r="A480">
        <v>11</v>
      </c>
      <c r="B480" t="s">
        <v>671</v>
      </c>
      <c r="C480" t="s">
        <v>116</v>
      </c>
      <c r="D480" t="s">
        <v>108</v>
      </c>
      <c r="E480" t="s">
        <v>177</v>
      </c>
      <c r="F480" s="1">
        <v>-3746</v>
      </c>
      <c r="G480" s="121">
        <v>44958</v>
      </c>
    </row>
    <row r="481" spans="1:7">
      <c r="A481">
        <v>12</v>
      </c>
      <c r="B481" t="s">
        <v>672</v>
      </c>
      <c r="C481" t="s">
        <v>117</v>
      </c>
      <c r="D481" t="s">
        <v>108</v>
      </c>
      <c r="E481" t="s">
        <v>177</v>
      </c>
      <c r="F481" s="1">
        <v>-3657</v>
      </c>
      <c r="G481" s="121">
        <v>44958</v>
      </c>
    </row>
    <row r="482" spans="1:7">
      <c r="A482">
        <v>15</v>
      </c>
      <c r="B482" t="s">
        <v>674</v>
      </c>
      <c r="C482" t="s">
        <v>119</v>
      </c>
      <c r="D482" t="s">
        <v>108</v>
      </c>
      <c r="E482" t="s">
        <v>177</v>
      </c>
      <c r="F482" s="1">
        <v>-3900</v>
      </c>
      <c r="G482" s="121">
        <v>44958</v>
      </c>
    </row>
    <row r="483" spans="1:7">
      <c r="A483">
        <v>16</v>
      </c>
      <c r="B483" t="s">
        <v>675</v>
      </c>
      <c r="C483" t="s">
        <v>120</v>
      </c>
      <c r="D483" t="s">
        <v>108</v>
      </c>
      <c r="E483" t="s">
        <v>177</v>
      </c>
      <c r="F483" s="1">
        <v>-3897</v>
      </c>
      <c r="G483" s="121">
        <v>44958</v>
      </c>
    </row>
    <row r="484" spans="1:7">
      <c r="A484">
        <v>17</v>
      </c>
      <c r="B484" t="s">
        <v>1033</v>
      </c>
      <c r="C484" t="s">
        <v>839</v>
      </c>
      <c r="D484" t="s">
        <v>108</v>
      </c>
      <c r="E484" t="s">
        <v>177</v>
      </c>
      <c r="F484" s="1">
        <v>-3902</v>
      </c>
      <c r="G484" s="121">
        <v>44958</v>
      </c>
    </row>
    <row r="485" spans="1:7">
      <c r="A485">
        <v>19</v>
      </c>
      <c r="B485" t="s">
        <v>676</v>
      </c>
      <c r="C485" t="s">
        <v>121</v>
      </c>
      <c r="D485" t="s">
        <v>108</v>
      </c>
      <c r="E485" t="s">
        <v>177</v>
      </c>
      <c r="F485" s="1">
        <v>-4064</v>
      </c>
      <c r="G485" s="121">
        <v>44958</v>
      </c>
    </row>
    <row r="486" spans="1:7">
      <c r="A486">
        <v>20</v>
      </c>
      <c r="B486" t="s">
        <v>677</v>
      </c>
      <c r="C486" t="s">
        <v>122</v>
      </c>
      <c r="D486" t="s">
        <v>108</v>
      </c>
      <c r="E486" t="s">
        <v>177</v>
      </c>
      <c r="F486" s="1">
        <v>-3963</v>
      </c>
      <c r="G486" s="121">
        <v>44958</v>
      </c>
    </row>
    <row r="487" spans="1:7">
      <c r="A487">
        <v>21</v>
      </c>
      <c r="B487" t="s">
        <v>678</v>
      </c>
      <c r="C487" t="s">
        <v>123</v>
      </c>
      <c r="D487" t="s">
        <v>108</v>
      </c>
      <c r="E487" t="s">
        <v>177</v>
      </c>
      <c r="F487" s="1">
        <v>-3830</v>
      </c>
      <c r="G487" s="121">
        <v>44958</v>
      </c>
    </row>
    <row r="488" spans="1:7">
      <c r="A488">
        <v>22</v>
      </c>
      <c r="B488" t="s">
        <v>679</v>
      </c>
      <c r="C488" t="s">
        <v>124</v>
      </c>
      <c r="D488" t="s">
        <v>108</v>
      </c>
      <c r="E488" t="s">
        <v>177</v>
      </c>
      <c r="F488" s="1">
        <v>-3605</v>
      </c>
      <c r="G488" s="121">
        <v>44958</v>
      </c>
    </row>
    <row r="489" spans="1:7">
      <c r="A489">
        <v>23</v>
      </c>
      <c r="B489" t="s">
        <v>1034</v>
      </c>
      <c r="C489" t="s">
        <v>878</v>
      </c>
      <c r="D489" t="s">
        <v>108</v>
      </c>
      <c r="E489" t="s">
        <v>177</v>
      </c>
      <c r="F489" s="1">
        <v>-3677</v>
      </c>
      <c r="G489" s="121">
        <v>44958</v>
      </c>
    </row>
    <row r="490" spans="1:7">
      <c r="A490">
        <v>24</v>
      </c>
      <c r="B490" t="s">
        <v>1035</v>
      </c>
      <c r="C490" t="s">
        <v>879</v>
      </c>
      <c r="D490" t="s">
        <v>108</v>
      </c>
      <c r="E490" t="s">
        <v>880</v>
      </c>
      <c r="F490" s="1">
        <v>7506.7</v>
      </c>
      <c r="G490" s="121">
        <v>44958</v>
      </c>
    </row>
    <row r="491" spans="1:7">
      <c r="A491">
        <v>25</v>
      </c>
      <c r="B491" t="s">
        <v>680</v>
      </c>
      <c r="C491" t="s">
        <v>125</v>
      </c>
      <c r="D491" t="s">
        <v>108</v>
      </c>
      <c r="E491" t="s">
        <v>177</v>
      </c>
      <c r="F491" s="1">
        <v>-3982</v>
      </c>
      <c r="G491" s="121">
        <v>44958</v>
      </c>
    </row>
    <row r="492" spans="1:7">
      <c r="A492">
        <v>29</v>
      </c>
      <c r="B492" t="s">
        <v>682</v>
      </c>
      <c r="C492" t="s">
        <v>121</v>
      </c>
      <c r="D492" t="s">
        <v>108</v>
      </c>
      <c r="E492" t="s">
        <v>177</v>
      </c>
      <c r="F492" s="1">
        <v>-4092</v>
      </c>
      <c r="G492" s="121">
        <v>44958</v>
      </c>
    </row>
    <row r="493" spans="1:7">
      <c r="A493">
        <v>32</v>
      </c>
      <c r="B493" t="s">
        <v>683</v>
      </c>
      <c r="C493" t="s">
        <v>127</v>
      </c>
      <c r="D493" t="s">
        <v>128</v>
      </c>
      <c r="E493" t="s">
        <v>881</v>
      </c>
      <c r="F493" s="1">
        <v>33851.03</v>
      </c>
      <c r="G493" s="121">
        <v>44958</v>
      </c>
    </row>
    <row r="494" spans="1:7">
      <c r="A494">
        <v>32</v>
      </c>
      <c r="B494" t="s">
        <v>683</v>
      </c>
      <c r="C494" t="s">
        <v>127</v>
      </c>
      <c r="D494" t="s">
        <v>108</v>
      </c>
      <c r="E494" t="s">
        <v>177</v>
      </c>
      <c r="F494" s="1">
        <v>-4219</v>
      </c>
      <c r="G494" s="121">
        <v>44958</v>
      </c>
    </row>
    <row r="495" spans="1:7">
      <c r="A495">
        <v>33</v>
      </c>
      <c r="B495" t="s">
        <v>684</v>
      </c>
      <c r="C495" t="s">
        <v>882</v>
      </c>
      <c r="D495" t="s">
        <v>108</v>
      </c>
      <c r="E495" t="s">
        <v>177</v>
      </c>
      <c r="F495" s="1">
        <v>-4493</v>
      </c>
      <c r="G495" s="121">
        <v>44958</v>
      </c>
    </row>
    <row r="496" spans="1:7">
      <c r="A496">
        <v>34</v>
      </c>
      <c r="B496" t="s">
        <v>685</v>
      </c>
      <c r="C496" t="s">
        <v>131</v>
      </c>
      <c r="D496" t="s">
        <v>108</v>
      </c>
      <c r="E496" t="s">
        <v>177</v>
      </c>
      <c r="F496" s="1">
        <v>-4129</v>
      </c>
      <c r="G496" s="121">
        <v>44958</v>
      </c>
    </row>
    <row r="497" spans="1:7">
      <c r="A497">
        <v>35</v>
      </c>
      <c r="B497" t="s">
        <v>686</v>
      </c>
      <c r="C497" t="s">
        <v>132</v>
      </c>
      <c r="D497" t="s">
        <v>108</v>
      </c>
      <c r="E497" t="s">
        <v>177</v>
      </c>
      <c r="F497" s="1">
        <v>-3972</v>
      </c>
      <c r="G497" s="121">
        <v>44958</v>
      </c>
    </row>
    <row r="498" spans="1:7">
      <c r="A498">
        <v>38</v>
      </c>
      <c r="B498" t="s">
        <v>687</v>
      </c>
      <c r="C498" t="s">
        <v>133</v>
      </c>
      <c r="D498" t="s">
        <v>108</v>
      </c>
      <c r="E498" t="s">
        <v>177</v>
      </c>
      <c r="F498" s="1">
        <v>-4068</v>
      </c>
      <c r="G498" s="121">
        <v>44958</v>
      </c>
    </row>
    <row r="499" spans="1:7">
      <c r="A499">
        <v>39</v>
      </c>
      <c r="B499" t="s">
        <v>1036</v>
      </c>
      <c r="C499" t="s">
        <v>883</v>
      </c>
      <c r="D499" t="s">
        <v>108</v>
      </c>
      <c r="E499" t="s">
        <v>880</v>
      </c>
      <c r="F499" s="1">
        <v>7666</v>
      </c>
      <c r="G499" s="121">
        <v>44958</v>
      </c>
    </row>
    <row r="500" spans="1:7">
      <c r="A500">
        <v>40</v>
      </c>
      <c r="B500" t="s">
        <v>1037</v>
      </c>
      <c r="C500" t="s">
        <v>884</v>
      </c>
      <c r="D500" t="s">
        <v>108</v>
      </c>
      <c r="E500" t="s">
        <v>880</v>
      </c>
      <c r="F500" s="1">
        <v>7224.78</v>
      </c>
      <c r="G500" s="121">
        <v>44958</v>
      </c>
    </row>
    <row r="501" spans="1:7">
      <c r="A501">
        <v>41</v>
      </c>
      <c r="B501" t="s">
        <v>1038</v>
      </c>
      <c r="C501" t="s">
        <v>884</v>
      </c>
      <c r="D501" t="s">
        <v>108</v>
      </c>
      <c r="E501" t="s">
        <v>880</v>
      </c>
      <c r="F501" s="1">
        <v>7915.7</v>
      </c>
      <c r="G501" s="121">
        <v>44958</v>
      </c>
    </row>
    <row r="502" spans="1:7">
      <c r="A502">
        <v>42</v>
      </c>
      <c r="B502" t="s">
        <v>1039</v>
      </c>
      <c r="C502" t="s">
        <v>884</v>
      </c>
      <c r="D502" t="s">
        <v>108</v>
      </c>
      <c r="E502" t="s">
        <v>880</v>
      </c>
      <c r="F502" s="1">
        <v>7151.39</v>
      </c>
      <c r="G502" s="121">
        <v>44958</v>
      </c>
    </row>
    <row r="503" spans="1:7">
      <c r="A503">
        <v>43</v>
      </c>
      <c r="B503" t="s">
        <v>688</v>
      </c>
      <c r="C503" t="s">
        <v>134</v>
      </c>
      <c r="D503" t="s">
        <v>135</v>
      </c>
      <c r="F503" s="1">
        <v>6945</v>
      </c>
      <c r="G503" s="121">
        <v>44958</v>
      </c>
    </row>
    <row r="504" spans="1:7">
      <c r="A504">
        <v>44</v>
      </c>
      <c r="B504" t="s">
        <v>1040</v>
      </c>
      <c r="C504" t="s">
        <v>879</v>
      </c>
      <c r="D504" t="s">
        <v>108</v>
      </c>
      <c r="E504" t="s">
        <v>880</v>
      </c>
      <c r="F504" s="1">
        <v>7698.22</v>
      </c>
      <c r="G504" s="121">
        <v>44958</v>
      </c>
    </row>
    <row r="505" spans="1:7">
      <c r="A505">
        <v>49</v>
      </c>
      <c r="B505" t="s">
        <v>1041</v>
      </c>
      <c r="C505" t="s">
        <v>885</v>
      </c>
      <c r="D505" t="s">
        <v>108</v>
      </c>
      <c r="E505" t="s">
        <v>880</v>
      </c>
      <c r="F505" s="1">
        <v>9321.7000000000007</v>
      </c>
      <c r="G505" s="121">
        <v>44958</v>
      </c>
    </row>
    <row r="506" spans="1:7">
      <c r="A506">
        <v>50</v>
      </c>
      <c r="B506" t="s">
        <v>798</v>
      </c>
      <c r="C506" t="s">
        <v>715</v>
      </c>
      <c r="D506" t="s">
        <v>193</v>
      </c>
      <c r="F506" s="1">
        <v>-3589</v>
      </c>
      <c r="G506" s="121">
        <v>44958</v>
      </c>
    </row>
    <row r="507" spans="1:7">
      <c r="A507">
        <v>50</v>
      </c>
      <c r="B507" t="s">
        <v>798</v>
      </c>
      <c r="C507" t="s">
        <v>715</v>
      </c>
      <c r="D507" t="s">
        <v>108</v>
      </c>
      <c r="E507" t="s">
        <v>177</v>
      </c>
      <c r="F507" s="1">
        <v>-3920</v>
      </c>
      <c r="G507" s="121">
        <v>44958</v>
      </c>
    </row>
    <row r="508" spans="1:7">
      <c r="A508">
        <v>52</v>
      </c>
      <c r="B508" t="s">
        <v>799</v>
      </c>
      <c r="C508" t="s">
        <v>716</v>
      </c>
      <c r="D508" t="s">
        <v>108</v>
      </c>
      <c r="E508" t="s">
        <v>177</v>
      </c>
      <c r="F508" s="1">
        <v>-4025</v>
      </c>
      <c r="G508" s="121">
        <v>44958</v>
      </c>
    </row>
    <row r="509" spans="1:7">
      <c r="A509">
        <v>54</v>
      </c>
      <c r="B509" t="s">
        <v>800</v>
      </c>
      <c r="C509" t="s">
        <v>37</v>
      </c>
      <c r="D509" t="s">
        <v>108</v>
      </c>
      <c r="E509" t="s">
        <v>177</v>
      </c>
      <c r="F509" s="1">
        <v>-3798</v>
      </c>
      <c r="G509" s="121">
        <v>44958</v>
      </c>
    </row>
    <row r="510" spans="1:7">
      <c r="A510">
        <v>56</v>
      </c>
      <c r="B510" t="s">
        <v>692</v>
      </c>
      <c r="C510" t="s">
        <v>137</v>
      </c>
      <c r="D510" t="s">
        <v>143</v>
      </c>
      <c r="E510" t="s">
        <v>144</v>
      </c>
      <c r="F510" s="1">
        <v>5604.99</v>
      </c>
      <c r="G510" s="121">
        <v>44958</v>
      </c>
    </row>
    <row r="511" spans="1:7">
      <c r="A511">
        <v>58</v>
      </c>
      <c r="B511" t="s">
        <v>801</v>
      </c>
      <c r="C511" t="s">
        <v>718</v>
      </c>
      <c r="D511" t="s">
        <v>108</v>
      </c>
      <c r="E511" t="s">
        <v>177</v>
      </c>
      <c r="F511" s="1">
        <v>-3867</v>
      </c>
      <c r="G511" s="121">
        <v>44958</v>
      </c>
    </row>
    <row r="512" spans="1:7">
      <c r="A512">
        <v>60</v>
      </c>
      <c r="B512" t="s">
        <v>694</v>
      </c>
      <c r="C512" t="s">
        <v>141</v>
      </c>
      <c r="D512" t="s">
        <v>108</v>
      </c>
      <c r="E512" t="s">
        <v>177</v>
      </c>
      <c r="F512" s="1">
        <v>-4852</v>
      </c>
      <c r="G512" s="121">
        <v>44958</v>
      </c>
    </row>
    <row r="513" spans="1:7">
      <c r="A513">
        <v>61</v>
      </c>
      <c r="B513" t="s">
        <v>695</v>
      </c>
      <c r="C513" t="s">
        <v>142</v>
      </c>
      <c r="D513" t="s">
        <v>143</v>
      </c>
      <c r="E513" t="s">
        <v>144</v>
      </c>
      <c r="F513" s="1">
        <v>5604.99</v>
      </c>
      <c r="G513" s="121">
        <v>44958</v>
      </c>
    </row>
    <row r="514" spans="1:7">
      <c r="A514">
        <v>63</v>
      </c>
      <c r="B514" t="s">
        <v>697</v>
      </c>
      <c r="C514" t="s">
        <v>145</v>
      </c>
      <c r="D514" t="s">
        <v>135</v>
      </c>
      <c r="F514" s="1">
        <v>6945</v>
      </c>
      <c r="G514" s="121">
        <v>44958</v>
      </c>
    </row>
    <row r="515" spans="1:7">
      <c r="A515">
        <v>64</v>
      </c>
      <c r="B515" t="s">
        <v>698</v>
      </c>
      <c r="C515" t="s">
        <v>146</v>
      </c>
      <c r="D515" t="s">
        <v>108</v>
      </c>
      <c r="E515" t="s">
        <v>177</v>
      </c>
      <c r="F515" s="1">
        <v>-4210</v>
      </c>
      <c r="G515" s="121">
        <v>44958</v>
      </c>
    </row>
    <row r="516" spans="1:7">
      <c r="A516">
        <v>65</v>
      </c>
      <c r="B516" t="s">
        <v>699</v>
      </c>
      <c r="C516" t="s">
        <v>146</v>
      </c>
      <c r="D516" t="s">
        <v>108</v>
      </c>
      <c r="E516" t="s">
        <v>177</v>
      </c>
      <c r="F516" s="1">
        <v>-4158</v>
      </c>
      <c r="G516" s="121">
        <v>44958</v>
      </c>
    </row>
    <row r="517" spans="1:7">
      <c r="A517">
        <v>69</v>
      </c>
      <c r="B517" t="s">
        <v>700</v>
      </c>
      <c r="C517" t="s">
        <v>147</v>
      </c>
      <c r="D517" t="s">
        <v>108</v>
      </c>
      <c r="E517" t="s">
        <v>177</v>
      </c>
      <c r="F517" s="1">
        <v>-4419</v>
      </c>
      <c r="G517" s="121">
        <v>44958</v>
      </c>
    </row>
    <row r="518" spans="1:7">
      <c r="A518">
        <v>71</v>
      </c>
      <c r="B518" t="s">
        <v>701</v>
      </c>
      <c r="C518" t="s">
        <v>148</v>
      </c>
      <c r="D518" t="s">
        <v>135</v>
      </c>
      <c r="F518" s="1">
        <v>6945</v>
      </c>
      <c r="G518" s="121">
        <v>44958</v>
      </c>
    </row>
    <row r="519" spans="1:7">
      <c r="A519">
        <v>71</v>
      </c>
      <c r="B519" t="s">
        <v>701</v>
      </c>
      <c r="C519" t="s">
        <v>148</v>
      </c>
      <c r="D519" t="s">
        <v>108</v>
      </c>
      <c r="E519" t="s">
        <v>177</v>
      </c>
      <c r="F519" s="1">
        <v>-4690</v>
      </c>
      <c r="G519" s="121">
        <v>44958</v>
      </c>
    </row>
    <row r="520" spans="1:7">
      <c r="A520">
        <v>73</v>
      </c>
      <c r="B520" t="s">
        <v>702</v>
      </c>
      <c r="C520" t="s">
        <v>141</v>
      </c>
      <c r="D520" t="s">
        <v>108</v>
      </c>
      <c r="E520" t="s">
        <v>177</v>
      </c>
      <c r="F520" s="1">
        <v>-4580</v>
      </c>
      <c r="G520" s="121">
        <v>44958</v>
      </c>
    </row>
    <row r="521" spans="1:7">
      <c r="A521">
        <v>74</v>
      </c>
      <c r="B521" t="s">
        <v>703</v>
      </c>
      <c r="C521" t="s">
        <v>149</v>
      </c>
      <c r="D521" t="s">
        <v>108</v>
      </c>
      <c r="E521" t="s">
        <v>177</v>
      </c>
      <c r="F521" s="1">
        <v>-4313</v>
      </c>
      <c r="G521" s="121">
        <v>44958</v>
      </c>
    </row>
    <row r="522" spans="1:7">
      <c r="A522">
        <v>74</v>
      </c>
      <c r="B522" t="s">
        <v>703</v>
      </c>
      <c r="C522" t="s">
        <v>149</v>
      </c>
      <c r="D522" t="s">
        <v>135</v>
      </c>
      <c r="F522" s="1">
        <v>6945</v>
      </c>
      <c r="G522" s="121">
        <v>44958</v>
      </c>
    </row>
    <row r="523" spans="1:7">
      <c r="A523">
        <v>75</v>
      </c>
      <c r="B523" t="s">
        <v>704</v>
      </c>
      <c r="C523" t="s">
        <v>149</v>
      </c>
      <c r="D523" t="s">
        <v>108</v>
      </c>
      <c r="E523" t="s">
        <v>177</v>
      </c>
      <c r="F523" s="1">
        <v>-4355</v>
      </c>
      <c r="G523" s="121">
        <v>44958</v>
      </c>
    </row>
    <row r="524" spans="1:7">
      <c r="A524">
        <v>76</v>
      </c>
      <c r="B524" t="s">
        <v>705</v>
      </c>
      <c r="C524" t="s">
        <v>141</v>
      </c>
      <c r="D524" t="s">
        <v>108</v>
      </c>
      <c r="E524" t="s">
        <v>177</v>
      </c>
      <c r="F524" s="1">
        <v>-4216</v>
      </c>
      <c r="G524" s="121">
        <v>44958</v>
      </c>
    </row>
    <row r="525" spans="1:7">
      <c r="A525">
        <v>77</v>
      </c>
      <c r="B525" t="s">
        <v>706</v>
      </c>
      <c r="C525" t="s">
        <v>150</v>
      </c>
      <c r="D525" t="s">
        <v>108</v>
      </c>
      <c r="E525" t="s">
        <v>177</v>
      </c>
      <c r="F525" s="1">
        <v>-4749</v>
      </c>
      <c r="G525" s="121">
        <v>44958</v>
      </c>
    </row>
    <row r="526" spans="1:7">
      <c r="A526">
        <v>78</v>
      </c>
      <c r="B526" t="s">
        <v>151</v>
      </c>
      <c r="C526" t="s">
        <v>152</v>
      </c>
      <c r="D526" t="s">
        <v>108</v>
      </c>
      <c r="E526" t="s">
        <v>177</v>
      </c>
      <c r="F526" s="1">
        <v>-3882</v>
      </c>
      <c r="G526" s="121">
        <v>44958</v>
      </c>
    </row>
    <row r="527" spans="1:7">
      <c r="A527">
        <v>79</v>
      </c>
      <c r="B527" t="s">
        <v>153</v>
      </c>
      <c r="C527" t="s">
        <v>154</v>
      </c>
      <c r="D527" t="s">
        <v>108</v>
      </c>
      <c r="E527" t="s">
        <v>177</v>
      </c>
      <c r="F527" s="1">
        <v>-3974</v>
      </c>
      <c r="G527" s="121">
        <v>44958</v>
      </c>
    </row>
    <row r="528" spans="1:7">
      <c r="A528">
        <v>80</v>
      </c>
      <c r="B528" t="s">
        <v>886</v>
      </c>
      <c r="C528" t="s">
        <v>887</v>
      </c>
      <c r="D528" t="s">
        <v>108</v>
      </c>
      <c r="E528" t="s">
        <v>880</v>
      </c>
      <c r="F528" s="1">
        <v>9683.27</v>
      </c>
      <c r="G528" s="121">
        <v>44958</v>
      </c>
    </row>
    <row r="529" spans="1:7">
      <c r="A529">
        <v>81</v>
      </c>
      <c r="B529" t="s">
        <v>720</v>
      </c>
      <c r="C529" t="s">
        <v>721</v>
      </c>
      <c r="D529" t="s">
        <v>108</v>
      </c>
      <c r="E529" t="s">
        <v>177</v>
      </c>
      <c r="F529" s="1">
        <v>-4745</v>
      </c>
      <c r="G529" s="121">
        <v>44958</v>
      </c>
    </row>
    <row r="530" spans="1:7">
      <c r="A530">
        <v>82</v>
      </c>
      <c r="B530" t="s">
        <v>155</v>
      </c>
      <c r="C530" t="s">
        <v>843</v>
      </c>
      <c r="D530" t="s">
        <v>108</v>
      </c>
      <c r="E530" t="s">
        <v>177</v>
      </c>
      <c r="F530" s="1">
        <v>-3626</v>
      </c>
      <c r="G530" s="121">
        <v>44958</v>
      </c>
    </row>
    <row r="531" spans="1:7">
      <c r="A531">
        <v>84</v>
      </c>
      <c r="B531" t="s">
        <v>157</v>
      </c>
      <c r="C531" t="s">
        <v>888</v>
      </c>
      <c r="D531" t="s">
        <v>108</v>
      </c>
      <c r="E531" t="s">
        <v>177</v>
      </c>
      <c r="F531" s="1">
        <v>-4046</v>
      </c>
      <c r="G531" s="121">
        <v>44958</v>
      </c>
    </row>
    <row r="532" spans="1:7">
      <c r="A532">
        <v>85</v>
      </c>
      <c r="B532" t="s">
        <v>889</v>
      </c>
      <c r="C532" t="s">
        <v>595</v>
      </c>
      <c r="D532" t="s">
        <v>143</v>
      </c>
      <c r="E532" t="s">
        <v>453</v>
      </c>
      <c r="F532" s="1">
        <v>11209.98</v>
      </c>
      <c r="G532" s="121">
        <v>44958</v>
      </c>
    </row>
    <row r="533" spans="1:7">
      <c r="A533">
        <v>87</v>
      </c>
      <c r="B533" t="s">
        <v>159</v>
      </c>
      <c r="C533" t="s">
        <v>158</v>
      </c>
      <c r="D533" t="s">
        <v>108</v>
      </c>
      <c r="E533" t="s">
        <v>177</v>
      </c>
      <c r="F533" s="1">
        <v>-4046</v>
      </c>
      <c r="G533" s="121">
        <v>44958</v>
      </c>
    </row>
    <row r="534" spans="1:7">
      <c r="A534">
        <v>88</v>
      </c>
      <c r="B534" t="s">
        <v>161</v>
      </c>
      <c r="C534" t="s">
        <v>162</v>
      </c>
      <c r="D534" t="s">
        <v>143</v>
      </c>
      <c r="E534" t="s">
        <v>144</v>
      </c>
      <c r="F534" s="1">
        <v>5604.99</v>
      </c>
      <c r="G534" s="121">
        <v>44958</v>
      </c>
    </row>
    <row r="535" spans="1:7">
      <c r="A535">
        <v>90</v>
      </c>
      <c r="B535" t="s">
        <v>890</v>
      </c>
      <c r="C535" t="s">
        <v>891</v>
      </c>
      <c r="D535" t="s">
        <v>108</v>
      </c>
      <c r="E535" t="s">
        <v>880</v>
      </c>
      <c r="F535" s="1">
        <v>8551.1299999999992</v>
      </c>
      <c r="G535" s="121">
        <v>44958</v>
      </c>
    </row>
    <row r="536" spans="1:7">
      <c r="A536">
        <v>93</v>
      </c>
      <c r="B536" t="s">
        <v>724</v>
      </c>
      <c r="C536" t="s">
        <v>725</v>
      </c>
      <c r="D536" t="s">
        <v>108</v>
      </c>
      <c r="E536" t="s">
        <v>177</v>
      </c>
      <c r="F536" s="1">
        <v>-4073</v>
      </c>
      <c r="G536" s="121">
        <v>44958</v>
      </c>
    </row>
    <row r="537" spans="1:7">
      <c r="A537">
        <v>98</v>
      </c>
      <c r="B537" t="s">
        <v>892</v>
      </c>
      <c r="C537" t="s">
        <v>893</v>
      </c>
      <c r="D537" t="s">
        <v>108</v>
      </c>
      <c r="E537" t="s">
        <v>177</v>
      </c>
      <c r="F537" s="1">
        <v>-3848</v>
      </c>
      <c r="G537" s="121">
        <v>44958</v>
      </c>
    </row>
    <row r="538" spans="1:7">
      <c r="A538">
        <v>99</v>
      </c>
      <c r="B538" t="s">
        <v>894</v>
      </c>
      <c r="C538" t="s">
        <v>895</v>
      </c>
      <c r="D538" t="s">
        <v>108</v>
      </c>
      <c r="E538" t="s">
        <v>880</v>
      </c>
      <c r="F538" s="1">
        <v>7527.28</v>
      </c>
      <c r="G538" s="121">
        <v>44958</v>
      </c>
    </row>
    <row r="539" spans="1:7">
      <c r="A539">
        <v>100</v>
      </c>
      <c r="B539" t="s">
        <v>844</v>
      </c>
      <c r="C539" t="s">
        <v>845</v>
      </c>
      <c r="D539" t="s">
        <v>108</v>
      </c>
      <c r="E539" t="s">
        <v>177</v>
      </c>
      <c r="F539" s="1">
        <v>-3923</v>
      </c>
      <c r="G539" s="121">
        <v>44958</v>
      </c>
    </row>
    <row r="540" spans="1:7">
      <c r="A540">
        <v>101</v>
      </c>
      <c r="B540" t="s">
        <v>896</v>
      </c>
      <c r="C540" t="s">
        <v>897</v>
      </c>
      <c r="D540" t="s">
        <v>108</v>
      </c>
      <c r="E540" t="s">
        <v>880</v>
      </c>
      <c r="F540" s="1">
        <v>7680.32</v>
      </c>
      <c r="G540" s="121">
        <v>44958</v>
      </c>
    </row>
    <row r="541" spans="1:7">
      <c r="A541">
        <v>105</v>
      </c>
      <c r="B541" t="s">
        <v>898</v>
      </c>
      <c r="C541" t="s">
        <v>899</v>
      </c>
      <c r="D541" t="s">
        <v>108</v>
      </c>
      <c r="E541" t="s">
        <v>177</v>
      </c>
      <c r="F541" s="1">
        <v>-3849</v>
      </c>
      <c r="G541" s="121">
        <v>44958</v>
      </c>
    </row>
    <row r="542" spans="1:7">
      <c r="A542">
        <v>106</v>
      </c>
      <c r="B542" t="s">
        <v>175</v>
      </c>
      <c r="C542" t="s">
        <v>176</v>
      </c>
      <c r="D542" t="s">
        <v>108</v>
      </c>
      <c r="E542" t="s">
        <v>177</v>
      </c>
      <c r="F542" s="1">
        <v>-3773</v>
      </c>
      <c r="G542" s="121">
        <v>44958</v>
      </c>
    </row>
    <row r="543" spans="1:7">
      <c r="A543">
        <v>107</v>
      </c>
      <c r="B543" t="s">
        <v>178</v>
      </c>
      <c r="C543" t="s">
        <v>179</v>
      </c>
      <c r="D543" t="s">
        <v>108</v>
      </c>
      <c r="E543" t="s">
        <v>177</v>
      </c>
      <c r="F543" s="1">
        <v>-4011</v>
      </c>
      <c r="G543" s="121">
        <v>44958</v>
      </c>
    </row>
    <row r="544" spans="1:7">
      <c r="A544">
        <v>110</v>
      </c>
      <c r="B544" t="s">
        <v>183</v>
      </c>
      <c r="C544" t="s">
        <v>184</v>
      </c>
      <c r="D544" t="s">
        <v>108</v>
      </c>
      <c r="E544" t="s">
        <v>177</v>
      </c>
      <c r="F544" s="1">
        <v>-3844</v>
      </c>
      <c r="G544" s="121">
        <v>44958</v>
      </c>
    </row>
    <row r="545" spans="1:7">
      <c r="A545">
        <v>111</v>
      </c>
      <c r="B545" t="s">
        <v>185</v>
      </c>
      <c r="C545" t="s">
        <v>186</v>
      </c>
      <c r="D545" t="s">
        <v>108</v>
      </c>
      <c r="E545" t="s">
        <v>177</v>
      </c>
      <c r="F545" s="1">
        <v>-3572</v>
      </c>
      <c r="G545" s="121">
        <v>44958</v>
      </c>
    </row>
    <row r="546" spans="1:7">
      <c r="A546">
        <v>112</v>
      </c>
      <c r="B546" t="s">
        <v>187</v>
      </c>
      <c r="C546" t="s">
        <v>188</v>
      </c>
      <c r="D546" t="s">
        <v>108</v>
      </c>
      <c r="E546" t="s">
        <v>177</v>
      </c>
      <c r="F546" s="1">
        <v>-3671</v>
      </c>
      <c r="G546" s="121">
        <v>44958</v>
      </c>
    </row>
    <row r="547" spans="1:7">
      <c r="A547">
        <v>115</v>
      </c>
      <c r="B547" t="s">
        <v>191</v>
      </c>
      <c r="C547" t="s">
        <v>192</v>
      </c>
      <c r="D547" t="s">
        <v>108</v>
      </c>
      <c r="E547" t="s">
        <v>880</v>
      </c>
      <c r="F547" s="1">
        <v>7615.88</v>
      </c>
      <c r="G547" s="121">
        <v>44958</v>
      </c>
    </row>
    <row r="548" spans="1:7">
      <c r="A548">
        <v>116</v>
      </c>
      <c r="B548" t="s">
        <v>194</v>
      </c>
      <c r="C548" t="s">
        <v>195</v>
      </c>
      <c r="D548" t="s">
        <v>108</v>
      </c>
      <c r="E548" t="s">
        <v>177</v>
      </c>
      <c r="F548" s="1">
        <v>-3838</v>
      </c>
      <c r="G548" s="121">
        <v>44958</v>
      </c>
    </row>
    <row r="549" spans="1:7">
      <c r="A549">
        <v>117</v>
      </c>
      <c r="B549" t="s">
        <v>900</v>
      </c>
      <c r="C549" t="s">
        <v>901</v>
      </c>
      <c r="D549" t="s">
        <v>108</v>
      </c>
      <c r="E549" t="s">
        <v>880</v>
      </c>
      <c r="F549" s="1">
        <v>7631.99</v>
      </c>
      <c r="G549" s="121">
        <v>44958</v>
      </c>
    </row>
    <row r="550" spans="1:7">
      <c r="A550">
        <v>118</v>
      </c>
      <c r="B550" t="s">
        <v>196</v>
      </c>
      <c r="C550" t="s">
        <v>127</v>
      </c>
      <c r="D550" t="s">
        <v>108</v>
      </c>
      <c r="E550" t="s">
        <v>177</v>
      </c>
      <c r="F550" s="1">
        <v>-3898</v>
      </c>
      <c r="G550" s="121">
        <v>44958</v>
      </c>
    </row>
    <row r="551" spans="1:7">
      <c r="A551">
        <v>118</v>
      </c>
      <c r="B551" t="s">
        <v>196</v>
      </c>
      <c r="C551" t="s">
        <v>127</v>
      </c>
      <c r="D551" t="s">
        <v>128</v>
      </c>
      <c r="E551" t="s">
        <v>881</v>
      </c>
      <c r="F551" s="1">
        <v>29091.35</v>
      </c>
      <c r="G551" s="121">
        <v>44958</v>
      </c>
    </row>
    <row r="552" spans="1:7">
      <c r="A552">
        <v>119</v>
      </c>
      <c r="B552" t="s">
        <v>197</v>
      </c>
      <c r="C552" t="s">
        <v>198</v>
      </c>
      <c r="D552" t="s">
        <v>108</v>
      </c>
      <c r="E552" t="s">
        <v>177</v>
      </c>
      <c r="F552" s="1">
        <v>-3898</v>
      </c>
      <c r="G552" s="121">
        <v>44958</v>
      </c>
    </row>
    <row r="553" spans="1:7">
      <c r="A553">
        <v>120</v>
      </c>
      <c r="B553" t="s">
        <v>199</v>
      </c>
      <c r="C553" t="s">
        <v>200</v>
      </c>
      <c r="D553" t="s">
        <v>108</v>
      </c>
      <c r="E553" t="s">
        <v>177</v>
      </c>
      <c r="F553" s="1">
        <v>-3898</v>
      </c>
      <c r="G553" s="121">
        <v>44958</v>
      </c>
    </row>
    <row r="554" spans="1:7">
      <c r="A554">
        <v>121</v>
      </c>
      <c r="B554" t="s">
        <v>201</v>
      </c>
      <c r="C554" t="s">
        <v>202</v>
      </c>
      <c r="D554" t="s">
        <v>128</v>
      </c>
      <c r="E554" t="s">
        <v>902</v>
      </c>
      <c r="F554" s="1">
        <v>15007.35</v>
      </c>
      <c r="G554" s="121">
        <v>44958</v>
      </c>
    </row>
    <row r="555" spans="1:7">
      <c r="A555">
        <v>121</v>
      </c>
      <c r="B555" t="s">
        <v>201</v>
      </c>
      <c r="C555" t="s">
        <v>202</v>
      </c>
      <c r="D555" t="s">
        <v>108</v>
      </c>
      <c r="E555" t="s">
        <v>203</v>
      </c>
      <c r="F555" s="1">
        <v>3601.76</v>
      </c>
      <c r="G555" s="121">
        <v>44958</v>
      </c>
    </row>
    <row r="556" spans="1:7">
      <c r="A556">
        <v>122</v>
      </c>
      <c r="B556" t="s">
        <v>205</v>
      </c>
      <c r="C556" t="s">
        <v>206</v>
      </c>
      <c r="D556" t="s">
        <v>135</v>
      </c>
      <c r="F556" s="1">
        <v>6945</v>
      </c>
      <c r="G556" s="121">
        <v>44958</v>
      </c>
    </row>
    <row r="557" spans="1:7">
      <c r="A557">
        <v>123</v>
      </c>
      <c r="B557" t="s">
        <v>810</v>
      </c>
      <c r="C557" t="s">
        <v>811</v>
      </c>
      <c r="D557" t="s">
        <v>143</v>
      </c>
      <c r="E557" t="s">
        <v>144</v>
      </c>
      <c r="F557" s="1">
        <v>5604.99</v>
      </c>
      <c r="G557" s="121">
        <v>44958</v>
      </c>
    </row>
    <row r="558" spans="1:7">
      <c r="A558">
        <v>123</v>
      </c>
      <c r="B558" t="s">
        <v>810</v>
      </c>
      <c r="C558" t="s">
        <v>811</v>
      </c>
      <c r="D558" t="s">
        <v>108</v>
      </c>
      <c r="E558" t="s">
        <v>177</v>
      </c>
      <c r="F558" s="1">
        <v>-3868</v>
      </c>
      <c r="G558" s="121">
        <v>44958</v>
      </c>
    </row>
    <row r="559" spans="1:7">
      <c r="A559">
        <v>125</v>
      </c>
      <c r="B559" t="s">
        <v>903</v>
      </c>
      <c r="C559" t="s">
        <v>904</v>
      </c>
      <c r="D559" t="s">
        <v>108</v>
      </c>
      <c r="E559" t="s">
        <v>880</v>
      </c>
      <c r="F559" s="1">
        <v>7632.89</v>
      </c>
      <c r="G559" s="121">
        <v>44958</v>
      </c>
    </row>
    <row r="560" spans="1:7">
      <c r="A560">
        <v>126</v>
      </c>
      <c r="B560" t="s">
        <v>207</v>
      </c>
      <c r="C560" t="s">
        <v>239</v>
      </c>
      <c r="D560" t="s">
        <v>108</v>
      </c>
      <c r="E560" t="s">
        <v>177</v>
      </c>
      <c r="F560" s="1">
        <v>-3898</v>
      </c>
      <c r="G560" s="121">
        <v>44958</v>
      </c>
    </row>
    <row r="561" spans="1:7">
      <c r="A561">
        <v>127</v>
      </c>
      <c r="B561" t="s">
        <v>209</v>
      </c>
      <c r="C561" t="s">
        <v>210</v>
      </c>
      <c r="D561" t="s">
        <v>108</v>
      </c>
      <c r="E561" t="s">
        <v>177</v>
      </c>
      <c r="F561" s="1">
        <v>-3898</v>
      </c>
      <c r="G561" s="121">
        <v>44958</v>
      </c>
    </row>
    <row r="562" spans="1:7">
      <c r="A562">
        <v>129</v>
      </c>
      <c r="B562" t="s">
        <v>211</v>
      </c>
      <c r="C562" t="s">
        <v>212</v>
      </c>
      <c r="D562" t="s">
        <v>108</v>
      </c>
      <c r="E562" t="s">
        <v>177</v>
      </c>
      <c r="F562" s="1">
        <v>-3898</v>
      </c>
      <c r="G562" s="121">
        <v>44958</v>
      </c>
    </row>
    <row r="563" spans="1:7">
      <c r="A563">
        <v>131</v>
      </c>
      <c r="B563" t="s">
        <v>213</v>
      </c>
      <c r="C563" t="s">
        <v>214</v>
      </c>
      <c r="D563" t="s">
        <v>108</v>
      </c>
      <c r="E563" t="s">
        <v>177</v>
      </c>
      <c r="F563" s="1">
        <v>-3900</v>
      </c>
      <c r="G563" s="121">
        <v>44958</v>
      </c>
    </row>
    <row r="564" spans="1:7">
      <c r="A564">
        <v>131</v>
      </c>
      <c r="B564" t="s">
        <v>213</v>
      </c>
      <c r="C564" t="s">
        <v>214</v>
      </c>
      <c r="D564" t="s">
        <v>135</v>
      </c>
      <c r="F564" s="1">
        <v>6945</v>
      </c>
      <c r="G564" s="121">
        <v>44958</v>
      </c>
    </row>
    <row r="565" spans="1:7">
      <c r="A565">
        <v>132</v>
      </c>
      <c r="B565" t="s">
        <v>730</v>
      </c>
      <c r="C565" t="s">
        <v>731</v>
      </c>
      <c r="D565" t="s">
        <v>135</v>
      </c>
      <c r="F565" s="1">
        <v>6945</v>
      </c>
      <c r="G565" s="121">
        <v>44958</v>
      </c>
    </row>
    <row r="566" spans="1:7">
      <c r="A566">
        <v>134</v>
      </c>
      <c r="B566" t="s">
        <v>218</v>
      </c>
      <c r="C566" t="s">
        <v>219</v>
      </c>
      <c r="D566" t="s">
        <v>108</v>
      </c>
      <c r="E566" t="s">
        <v>177</v>
      </c>
      <c r="F566" s="1">
        <v>-3895</v>
      </c>
      <c r="G566" s="121">
        <v>44958</v>
      </c>
    </row>
    <row r="567" spans="1:7">
      <c r="A567">
        <v>136</v>
      </c>
      <c r="B567" t="s">
        <v>220</v>
      </c>
      <c r="C567" t="s">
        <v>221</v>
      </c>
      <c r="D567" t="s">
        <v>108</v>
      </c>
      <c r="E567" t="s">
        <v>177</v>
      </c>
      <c r="F567" s="1">
        <v>-3813</v>
      </c>
      <c r="G567" s="121">
        <v>44958</v>
      </c>
    </row>
    <row r="568" spans="1:7">
      <c r="A568">
        <v>137</v>
      </c>
      <c r="B568" t="s">
        <v>222</v>
      </c>
      <c r="C568" t="s">
        <v>223</v>
      </c>
      <c r="D568" t="s">
        <v>108</v>
      </c>
      <c r="E568" t="s">
        <v>177</v>
      </c>
      <c r="F568" s="1">
        <v>-3812</v>
      </c>
      <c r="G568" s="121">
        <v>44958</v>
      </c>
    </row>
    <row r="569" spans="1:7">
      <c r="A569">
        <v>138</v>
      </c>
      <c r="B569" t="s">
        <v>224</v>
      </c>
      <c r="C569" t="s">
        <v>225</v>
      </c>
      <c r="D569" t="s">
        <v>108</v>
      </c>
      <c r="E569" t="s">
        <v>177</v>
      </c>
      <c r="F569" s="1">
        <v>-3764</v>
      </c>
      <c r="G569" s="121">
        <v>44958</v>
      </c>
    </row>
    <row r="570" spans="1:7">
      <c r="A570">
        <v>140</v>
      </c>
      <c r="B570" t="s">
        <v>228</v>
      </c>
      <c r="C570" t="s">
        <v>229</v>
      </c>
      <c r="D570" t="s">
        <v>108</v>
      </c>
      <c r="E570" t="s">
        <v>177</v>
      </c>
      <c r="F570" s="1">
        <v>-4112</v>
      </c>
      <c r="G570" s="121">
        <v>44958</v>
      </c>
    </row>
    <row r="571" spans="1:7">
      <c r="A571">
        <v>141</v>
      </c>
      <c r="B571" t="s">
        <v>733</v>
      </c>
      <c r="C571" t="s">
        <v>734</v>
      </c>
      <c r="D571" t="s">
        <v>108</v>
      </c>
      <c r="E571" t="s">
        <v>177</v>
      </c>
      <c r="F571" s="1">
        <v>-4059</v>
      </c>
      <c r="G571" s="121">
        <v>44958</v>
      </c>
    </row>
    <row r="572" spans="1:7">
      <c r="A572">
        <v>142</v>
      </c>
      <c r="B572" t="s">
        <v>230</v>
      </c>
      <c r="C572" t="s">
        <v>231</v>
      </c>
      <c r="D572" t="s">
        <v>108</v>
      </c>
      <c r="E572" t="s">
        <v>177</v>
      </c>
      <c r="F572" s="1">
        <v>-3925</v>
      </c>
      <c r="G572" s="121">
        <v>44958</v>
      </c>
    </row>
    <row r="573" spans="1:7">
      <c r="A573">
        <v>144</v>
      </c>
      <c r="B573" t="s">
        <v>232</v>
      </c>
      <c r="C573" t="s">
        <v>233</v>
      </c>
      <c r="D573" t="s">
        <v>108</v>
      </c>
      <c r="E573" t="s">
        <v>880</v>
      </c>
      <c r="F573" s="1">
        <v>7418.99</v>
      </c>
      <c r="G573" s="121">
        <v>44958</v>
      </c>
    </row>
    <row r="574" spans="1:7">
      <c r="A574">
        <v>145</v>
      </c>
      <c r="B574" t="s">
        <v>905</v>
      </c>
      <c r="C574" t="s">
        <v>897</v>
      </c>
      <c r="D574" t="s">
        <v>108</v>
      </c>
      <c r="E574" t="s">
        <v>880</v>
      </c>
      <c r="F574" s="1">
        <v>7262.37</v>
      </c>
      <c r="G574" s="121">
        <v>44958</v>
      </c>
    </row>
    <row r="575" spans="1:7">
      <c r="A575">
        <v>147</v>
      </c>
      <c r="B575" t="s">
        <v>906</v>
      </c>
      <c r="C575" t="s">
        <v>907</v>
      </c>
      <c r="D575" t="s">
        <v>108</v>
      </c>
      <c r="E575" t="s">
        <v>880</v>
      </c>
      <c r="F575" s="1">
        <v>7891.53</v>
      </c>
      <c r="G575" s="121">
        <v>44958</v>
      </c>
    </row>
    <row r="576" spans="1:7">
      <c r="A576">
        <v>149</v>
      </c>
      <c r="B576" t="s">
        <v>236</v>
      </c>
      <c r="C576" t="s">
        <v>237</v>
      </c>
      <c r="D576" t="s">
        <v>139</v>
      </c>
      <c r="E576" t="s">
        <v>908</v>
      </c>
      <c r="F576" s="1">
        <v>2790</v>
      </c>
      <c r="G576" s="121">
        <v>44958</v>
      </c>
    </row>
    <row r="577" spans="1:7">
      <c r="A577">
        <v>149</v>
      </c>
      <c r="B577" t="s">
        <v>236</v>
      </c>
      <c r="C577" t="s">
        <v>237</v>
      </c>
      <c r="D577" t="s">
        <v>108</v>
      </c>
      <c r="E577" t="s">
        <v>177</v>
      </c>
      <c r="F577" s="1">
        <v>-3868</v>
      </c>
      <c r="G577" s="121">
        <v>44958</v>
      </c>
    </row>
    <row r="578" spans="1:7">
      <c r="A578">
        <v>150</v>
      </c>
      <c r="B578" t="s">
        <v>238</v>
      </c>
      <c r="C578" t="s">
        <v>239</v>
      </c>
      <c r="D578" t="s">
        <v>108</v>
      </c>
      <c r="E578" t="s">
        <v>177</v>
      </c>
      <c r="F578" s="1">
        <v>-3732</v>
      </c>
      <c r="G578" s="121">
        <v>44958</v>
      </c>
    </row>
    <row r="579" spans="1:7">
      <c r="A579">
        <v>152</v>
      </c>
      <c r="B579" t="s">
        <v>242</v>
      </c>
      <c r="C579" t="s">
        <v>243</v>
      </c>
      <c r="D579" t="s">
        <v>108</v>
      </c>
      <c r="E579" t="s">
        <v>177</v>
      </c>
      <c r="F579" s="1">
        <v>-3585</v>
      </c>
      <c r="G579" s="121">
        <v>44958</v>
      </c>
    </row>
    <row r="580" spans="1:7">
      <c r="A580">
        <v>155</v>
      </c>
      <c r="B580" t="s">
        <v>909</v>
      </c>
      <c r="C580" t="s">
        <v>879</v>
      </c>
      <c r="D580" t="s">
        <v>108</v>
      </c>
      <c r="E580" t="s">
        <v>880</v>
      </c>
      <c r="F580" s="1">
        <v>6933.02</v>
      </c>
      <c r="G580" s="121">
        <v>44958</v>
      </c>
    </row>
    <row r="581" spans="1:7">
      <c r="A581">
        <v>156</v>
      </c>
      <c r="B581" t="s">
        <v>910</v>
      </c>
      <c r="C581" t="s">
        <v>879</v>
      </c>
      <c r="D581" t="s">
        <v>108</v>
      </c>
      <c r="E581" t="s">
        <v>880</v>
      </c>
      <c r="F581" s="1">
        <v>6996.56</v>
      </c>
      <c r="G581" s="121">
        <v>44958</v>
      </c>
    </row>
    <row r="582" spans="1:7">
      <c r="A582">
        <v>157</v>
      </c>
      <c r="B582" t="s">
        <v>911</v>
      </c>
      <c r="C582" t="s">
        <v>891</v>
      </c>
      <c r="D582" t="s">
        <v>108</v>
      </c>
      <c r="E582" t="s">
        <v>880</v>
      </c>
      <c r="F582" s="1">
        <v>7281.16</v>
      </c>
      <c r="G582" s="121">
        <v>44958</v>
      </c>
    </row>
    <row r="583" spans="1:7">
      <c r="A583">
        <v>160</v>
      </c>
      <c r="B583" t="s">
        <v>244</v>
      </c>
      <c r="C583" t="s">
        <v>245</v>
      </c>
      <c r="D583" t="s">
        <v>108</v>
      </c>
      <c r="E583" t="s">
        <v>177</v>
      </c>
      <c r="F583" s="1">
        <v>-3875</v>
      </c>
      <c r="G583" s="121">
        <v>44958</v>
      </c>
    </row>
    <row r="584" spans="1:7">
      <c r="A584">
        <v>163</v>
      </c>
      <c r="B584" t="s">
        <v>246</v>
      </c>
      <c r="C584" t="s">
        <v>247</v>
      </c>
      <c r="D584" t="s">
        <v>108</v>
      </c>
      <c r="E584" t="s">
        <v>177</v>
      </c>
      <c r="F584" s="1">
        <v>-3793</v>
      </c>
      <c r="G584" s="121">
        <v>44958</v>
      </c>
    </row>
    <row r="585" spans="1:7">
      <c r="A585">
        <v>164</v>
      </c>
      <c r="B585" t="s">
        <v>248</v>
      </c>
      <c r="C585" t="s">
        <v>249</v>
      </c>
      <c r="D585" t="s">
        <v>135</v>
      </c>
      <c r="F585" s="1">
        <v>6945</v>
      </c>
      <c r="G585" s="121">
        <v>44958</v>
      </c>
    </row>
    <row r="586" spans="1:7">
      <c r="A586">
        <v>164</v>
      </c>
      <c r="B586" t="s">
        <v>248</v>
      </c>
      <c r="C586" t="s">
        <v>249</v>
      </c>
      <c r="D586" t="s">
        <v>108</v>
      </c>
      <c r="E586" t="s">
        <v>177</v>
      </c>
      <c r="F586" s="1">
        <v>-3791</v>
      </c>
      <c r="G586" s="121">
        <v>44958</v>
      </c>
    </row>
    <row r="587" spans="1:7">
      <c r="A587">
        <v>165</v>
      </c>
      <c r="B587" t="s">
        <v>912</v>
      </c>
      <c r="C587" t="s">
        <v>913</v>
      </c>
      <c r="D587" t="s">
        <v>108</v>
      </c>
      <c r="E587" t="s">
        <v>880</v>
      </c>
      <c r="F587" s="1">
        <v>7426.15</v>
      </c>
      <c r="G587" s="121">
        <v>44958</v>
      </c>
    </row>
    <row r="588" spans="1:7">
      <c r="A588">
        <v>166</v>
      </c>
      <c r="B588" t="s">
        <v>250</v>
      </c>
      <c r="C588" t="s">
        <v>127</v>
      </c>
      <c r="D588" t="s">
        <v>128</v>
      </c>
      <c r="E588" t="s">
        <v>881</v>
      </c>
      <c r="F588" s="1">
        <v>26792.99</v>
      </c>
      <c r="G588" s="121">
        <v>44958</v>
      </c>
    </row>
    <row r="589" spans="1:7">
      <c r="A589">
        <v>166</v>
      </c>
      <c r="B589" t="s">
        <v>250</v>
      </c>
      <c r="C589" t="s">
        <v>127</v>
      </c>
      <c r="D589" t="s">
        <v>108</v>
      </c>
      <c r="E589" t="s">
        <v>177</v>
      </c>
      <c r="F589" s="1">
        <v>-3745</v>
      </c>
      <c r="G589" s="121">
        <v>44958</v>
      </c>
    </row>
    <row r="590" spans="1:7">
      <c r="A590">
        <v>167</v>
      </c>
      <c r="B590" t="s">
        <v>850</v>
      </c>
      <c r="C590" t="s">
        <v>851</v>
      </c>
      <c r="D590" t="s">
        <v>108</v>
      </c>
      <c r="E590" t="s">
        <v>177</v>
      </c>
      <c r="F590" s="1">
        <v>-3816</v>
      </c>
      <c r="G590" s="121">
        <v>44958</v>
      </c>
    </row>
    <row r="591" spans="1:7">
      <c r="A591">
        <v>170</v>
      </c>
      <c r="B591" t="s">
        <v>252</v>
      </c>
      <c r="C591" t="s">
        <v>121</v>
      </c>
      <c r="D591" t="s">
        <v>108</v>
      </c>
      <c r="E591" t="s">
        <v>177</v>
      </c>
      <c r="F591" s="1">
        <v>-3974</v>
      </c>
      <c r="G591" s="121">
        <v>44958</v>
      </c>
    </row>
    <row r="592" spans="1:7">
      <c r="A592">
        <v>171</v>
      </c>
      <c r="B592" t="s">
        <v>253</v>
      </c>
      <c r="C592" t="s">
        <v>254</v>
      </c>
      <c r="D592" t="s">
        <v>108</v>
      </c>
      <c r="E592" t="s">
        <v>177</v>
      </c>
      <c r="F592" s="1">
        <v>-4082</v>
      </c>
      <c r="G592" s="121">
        <v>44958</v>
      </c>
    </row>
    <row r="593" spans="1:7">
      <c r="A593">
        <v>178</v>
      </c>
      <c r="B593" t="s">
        <v>255</v>
      </c>
      <c r="C593" t="s">
        <v>256</v>
      </c>
      <c r="D593" t="s">
        <v>108</v>
      </c>
      <c r="E593" t="s">
        <v>177</v>
      </c>
      <c r="F593" s="1">
        <v>-4114</v>
      </c>
      <c r="G593" s="121">
        <v>44958</v>
      </c>
    </row>
    <row r="594" spans="1:7">
      <c r="A594">
        <v>179</v>
      </c>
      <c r="B594" t="s">
        <v>257</v>
      </c>
      <c r="C594" t="s">
        <v>258</v>
      </c>
      <c r="D594" t="s">
        <v>108</v>
      </c>
      <c r="E594" t="s">
        <v>880</v>
      </c>
      <c r="F594" s="1">
        <v>7683.9</v>
      </c>
      <c r="G594" s="121">
        <v>44958</v>
      </c>
    </row>
    <row r="595" spans="1:7">
      <c r="A595">
        <v>180</v>
      </c>
      <c r="B595" t="s">
        <v>259</v>
      </c>
      <c r="C595" t="s">
        <v>260</v>
      </c>
      <c r="D595" t="s">
        <v>108</v>
      </c>
      <c r="E595" t="s">
        <v>177</v>
      </c>
      <c r="F595" s="1">
        <v>-3978</v>
      </c>
      <c r="G595" s="121">
        <v>44958</v>
      </c>
    </row>
    <row r="596" spans="1:7">
      <c r="A596">
        <v>181</v>
      </c>
      <c r="B596" t="s">
        <v>737</v>
      </c>
      <c r="C596" t="s">
        <v>738</v>
      </c>
      <c r="D596" t="s">
        <v>108</v>
      </c>
      <c r="E596" t="s">
        <v>177</v>
      </c>
      <c r="F596" s="1">
        <v>-3935</v>
      </c>
      <c r="G596" s="121">
        <v>44958</v>
      </c>
    </row>
    <row r="597" spans="1:7">
      <c r="A597">
        <v>182</v>
      </c>
      <c r="B597" t="s">
        <v>261</v>
      </c>
      <c r="C597" t="s">
        <v>262</v>
      </c>
      <c r="D597" t="s">
        <v>108</v>
      </c>
      <c r="E597" t="s">
        <v>177</v>
      </c>
      <c r="F597" s="1">
        <v>-3907</v>
      </c>
      <c r="G597" s="121">
        <v>44958</v>
      </c>
    </row>
    <row r="598" spans="1:7">
      <c r="A598">
        <v>189</v>
      </c>
      <c r="B598" t="s">
        <v>267</v>
      </c>
      <c r="C598" t="s">
        <v>268</v>
      </c>
      <c r="D598" t="s">
        <v>108</v>
      </c>
      <c r="E598" t="s">
        <v>177</v>
      </c>
      <c r="F598" s="1">
        <v>-3680</v>
      </c>
      <c r="G598" s="121">
        <v>44958</v>
      </c>
    </row>
    <row r="599" spans="1:7">
      <c r="A599">
        <v>190</v>
      </c>
      <c r="B599" t="s">
        <v>269</v>
      </c>
      <c r="C599" t="s">
        <v>270</v>
      </c>
      <c r="D599" t="s">
        <v>128</v>
      </c>
      <c r="E599" t="s">
        <v>914</v>
      </c>
      <c r="F599" s="1">
        <v>36666.67</v>
      </c>
      <c r="G599" s="121">
        <v>44958</v>
      </c>
    </row>
    <row r="600" spans="1:7">
      <c r="A600">
        <v>191</v>
      </c>
      <c r="B600" t="s">
        <v>272</v>
      </c>
      <c r="C600" t="s">
        <v>273</v>
      </c>
      <c r="D600" t="s">
        <v>108</v>
      </c>
      <c r="E600" t="s">
        <v>177</v>
      </c>
      <c r="F600" s="1">
        <v>-3939</v>
      </c>
      <c r="G600" s="121">
        <v>44958</v>
      </c>
    </row>
    <row r="601" spans="1:7">
      <c r="A601">
        <v>192</v>
      </c>
      <c r="B601" t="s">
        <v>274</v>
      </c>
      <c r="C601" t="s">
        <v>275</v>
      </c>
      <c r="D601" t="s">
        <v>108</v>
      </c>
      <c r="E601" t="s">
        <v>177</v>
      </c>
      <c r="F601" s="1">
        <v>-3887</v>
      </c>
      <c r="G601" s="121">
        <v>44958</v>
      </c>
    </row>
    <row r="602" spans="1:7">
      <c r="A602">
        <v>193</v>
      </c>
      <c r="B602" t="s">
        <v>276</v>
      </c>
      <c r="C602" t="s">
        <v>277</v>
      </c>
      <c r="D602" t="s">
        <v>108</v>
      </c>
      <c r="E602" t="s">
        <v>177</v>
      </c>
      <c r="F602" s="1">
        <v>-3686</v>
      </c>
      <c r="G602" s="121">
        <v>44958</v>
      </c>
    </row>
    <row r="603" spans="1:7">
      <c r="A603">
        <v>193</v>
      </c>
      <c r="B603" t="s">
        <v>276</v>
      </c>
      <c r="C603" t="s">
        <v>277</v>
      </c>
      <c r="D603" t="s">
        <v>143</v>
      </c>
      <c r="E603" t="s">
        <v>163</v>
      </c>
      <c r="F603" s="1">
        <v>16814.97</v>
      </c>
      <c r="G603" s="121">
        <v>44958</v>
      </c>
    </row>
    <row r="604" spans="1:7">
      <c r="A604">
        <v>194</v>
      </c>
      <c r="B604" t="s">
        <v>278</v>
      </c>
      <c r="C604" t="s">
        <v>279</v>
      </c>
      <c r="D604" t="s">
        <v>108</v>
      </c>
      <c r="E604" t="s">
        <v>880</v>
      </c>
      <c r="F604" s="1">
        <v>7302.64</v>
      </c>
      <c r="G604" s="121">
        <v>44958</v>
      </c>
    </row>
    <row r="605" spans="1:7">
      <c r="A605">
        <v>195</v>
      </c>
      <c r="B605" t="s">
        <v>280</v>
      </c>
      <c r="C605" t="s">
        <v>281</v>
      </c>
      <c r="D605" t="s">
        <v>108</v>
      </c>
      <c r="E605" t="s">
        <v>177</v>
      </c>
      <c r="F605" s="1">
        <v>-3717</v>
      </c>
      <c r="G605" s="121">
        <v>44958</v>
      </c>
    </row>
    <row r="606" spans="1:7">
      <c r="A606">
        <v>200</v>
      </c>
      <c r="B606" t="s">
        <v>915</v>
      </c>
      <c r="C606" t="s">
        <v>897</v>
      </c>
      <c r="D606" t="s">
        <v>108</v>
      </c>
      <c r="E606" t="s">
        <v>880</v>
      </c>
      <c r="F606" s="1">
        <v>7631.99</v>
      </c>
      <c r="G606" s="121">
        <v>44958</v>
      </c>
    </row>
    <row r="607" spans="1:7">
      <c r="A607">
        <v>201</v>
      </c>
      <c r="B607" t="s">
        <v>283</v>
      </c>
      <c r="C607" t="s">
        <v>284</v>
      </c>
      <c r="D607" t="s">
        <v>108</v>
      </c>
      <c r="E607" t="s">
        <v>177</v>
      </c>
      <c r="F607" s="1">
        <v>-3898</v>
      </c>
      <c r="G607" s="121">
        <v>44958</v>
      </c>
    </row>
    <row r="608" spans="1:7">
      <c r="A608">
        <v>202</v>
      </c>
      <c r="B608" t="s">
        <v>285</v>
      </c>
      <c r="C608" t="s">
        <v>286</v>
      </c>
      <c r="D608" t="s">
        <v>108</v>
      </c>
      <c r="E608" t="s">
        <v>177</v>
      </c>
      <c r="F608" s="1">
        <v>-3841</v>
      </c>
      <c r="G608" s="121">
        <v>44958</v>
      </c>
    </row>
    <row r="609" spans="1:7">
      <c r="A609">
        <v>204</v>
      </c>
      <c r="B609" t="s">
        <v>816</v>
      </c>
      <c r="C609" t="s">
        <v>817</v>
      </c>
      <c r="D609" t="s">
        <v>108</v>
      </c>
      <c r="E609" t="s">
        <v>177</v>
      </c>
      <c r="F609" s="1">
        <v>-3901</v>
      </c>
      <c r="G609" s="121">
        <v>44958</v>
      </c>
    </row>
    <row r="610" spans="1:7">
      <c r="A610">
        <v>208</v>
      </c>
      <c r="B610" t="s">
        <v>287</v>
      </c>
      <c r="C610" t="s">
        <v>288</v>
      </c>
      <c r="D610" t="s">
        <v>108</v>
      </c>
      <c r="E610" t="s">
        <v>177</v>
      </c>
      <c r="F610" s="1">
        <v>-3839</v>
      </c>
      <c r="G610" s="121">
        <v>44958</v>
      </c>
    </row>
    <row r="611" spans="1:7">
      <c r="A611">
        <v>209</v>
      </c>
      <c r="B611" t="s">
        <v>289</v>
      </c>
      <c r="C611" t="s">
        <v>290</v>
      </c>
      <c r="D611" t="s">
        <v>128</v>
      </c>
      <c r="E611" t="s">
        <v>916</v>
      </c>
      <c r="F611" s="1">
        <v>25368</v>
      </c>
      <c r="G611" s="121">
        <v>44958</v>
      </c>
    </row>
    <row r="612" spans="1:7">
      <c r="A612">
        <v>210</v>
      </c>
      <c r="B612" t="s">
        <v>291</v>
      </c>
      <c r="C612" t="s">
        <v>292</v>
      </c>
      <c r="D612" t="s">
        <v>108</v>
      </c>
      <c r="E612" t="s">
        <v>177</v>
      </c>
      <c r="F612" s="1">
        <v>-3846</v>
      </c>
      <c r="G612" s="121">
        <v>44958</v>
      </c>
    </row>
    <row r="613" spans="1:7">
      <c r="A613">
        <v>211</v>
      </c>
      <c r="B613" t="s">
        <v>293</v>
      </c>
      <c r="C613" t="s">
        <v>294</v>
      </c>
      <c r="D613" t="s">
        <v>108</v>
      </c>
      <c r="E613" t="s">
        <v>177</v>
      </c>
      <c r="F613" s="1">
        <v>-4006</v>
      </c>
      <c r="G613" s="121">
        <v>44958</v>
      </c>
    </row>
    <row r="614" spans="1:7">
      <c r="A614">
        <v>212</v>
      </c>
      <c r="B614" t="s">
        <v>295</v>
      </c>
      <c r="C614" t="s">
        <v>296</v>
      </c>
      <c r="D614" t="s">
        <v>108</v>
      </c>
      <c r="E614" t="s">
        <v>177</v>
      </c>
      <c r="F614" s="1">
        <v>-4059</v>
      </c>
      <c r="G614" s="121">
        <v>44958</v>
      </c>
    </row>
    <row r="615" spans="1:7">
      <c r="A615">
        <v>213</v>
      </c>
      <c r="B615" t="s">
        <v>297</v>
      </c>
      <c r="C615" t="s">
        <v>298</v>
      </c>
      <c r="D615" t="s">
        <v>108</v>
      </c>
      <c r="E615" t="s">
        <v>177</v>
      </c>
      <c r="F615" s="1">
        <v>-3980</v>
      </c>
      <c r="G615" s="121">
        <v>44958</v>
      </c>
    </row>
    <row r="616" spans="1:7">
      <c r="A616">
        <v>216</v>
      </c>
      <c r="B616" t="s">
        <v>917</v>
      </c>
      <c r="C616" t="s">
        <v>885</v>
      </c>
      <c r="D616" t="s">
        <v>108</v>
      </c>
      <c r="E616" t="s">
        <v>880</v>
      </c>
      <c r="F616" s="1">
        <v>8728.33</v>
      </c>
      <c r="G616" s="121">
        <v>44958</v>
      </c>
    </row>
    <row r="617" spans="1:7">
      <c r="A617">
        <v>218</v>
      </c>
      <c r="B617" t="s">
        <v>820</v>
      </c>
      <c r="C617" t="s">
        <v>821</v>
      </c>
      <c r="D617" t="s">
        <v>108</v>
      </c>
      <c r="E617" t="s">
        <v>880</v>
      </c>
      <c r="F617" s="1">
        <v>8309.49</v>
      </c>
      <c r="G617" s="121">
        <v>44958</v>
      </c>
    </row>
    <row r="618" spans="1:7">
      <c r="A618">
        <v>219</v>
      </c>
      <c r="B618" t="s">
        <v>918</v>
      </c>
      <c r="C618" t="s">
        <v>919</v>
      </c>
      <c r="D618" t="s">
        <v>108</v>
      </c>
      <c r="E618" t="s">
        <v>880</v>
      </c>
      <c r="F618" s="1">
        <v>8100.96</v>
      </c>
      <c r="G618" s="121">
        <v>44958</v>
      </c>
    </row>
    <row r="619" spans="1:7">
      <c r="A619">
        <v>220</v>
      </c>
      <c r="B619" t="s">
        <v>920</v>
      </c>
      <c r="C619" t="s">
        <v>901</v>
      </c>
      <c r="D619" t="s">
        <v>108</v>
      </c>
      <c r="E619" t="s">
        <v>880</v>
      </c>
      <c r="F619" s="1">
        <v>7892.43</v>
      </c>
      <c r="G619" s="121">
        <v>44958</v>
      </c>
    </row>
    <row r="620" spans="1:7">
      <c r="A620">
        <v>222</v>
      </c>
      <c r="B620" t="s">
        <v>299</v>
      </c>
      <c r="C620" t="s">
        <v>300</v>
      </c>
      <c r="D620" t="s">
        <v>108</v>
      </c>
      <c r="E620" t="s">
        <v>177</v>
      </c>
      <c r="F620" s="1">
        <v>-3925</v>
      </c>
      <c r="G620" s="121">
        <v>44958</v>
      </c>
    </row>
    <row r="621" spans="1:7">
      <c r="A621">
        <v>224</v>
      </c>
      <c r="B621" t="s">
        <v>301</v>
      </c>
      <c r="C621" t="s">
        <v>302</v>
      </c>
      <c r="D621" t="s">
        <v>108</v>
      </c>
      <c r="E621" t="s">
        <v>177</v>
      </c>
      <c r="F621" s="1">
        <v>-3924</v>
      </c>
      <c r="G621" s="121">
        <v>44958</v>
      </c>
    </row>
    <row r="622" spans="1:7">
      <c r="A622">
        <v>225</v>
      </c>
      <c r="B622" t="s">
        <v>921</v>
      </c>
      <c r="C622" t="s">
        <v>922</v>
      </c>
      <c r="D622" t="s">
        <v>108</v>
      </c>
      <c r="E622" t="s">
        <v>177</v>
      </c>
      <c r="F622" s="1">
        <v>-3885</v>
      </c>
      <c r="G622" s="121">
        <v>44958</v>
      </c>
    </row>
    <row r="623" spans="1:7">
      <c r="A623">
        <v>228</v>
      </c>
      <c r="B623" t="s">
        <v>305</v>
      </c>
      <c r="C623" t="s">
        <v>306</v>
      </c>
      <c r="D623" t="s">
        <v>108</v>
      </c>
      <c r="E623" t="s">
        <v>177</v>
      </c>
      <c r="F623" s="1">
        <v>-3872</v>
      </c>
      <c r="G623" s="121">
        <v>44958</v>
      </c>
    </row>
    <row r="624" spans="1:7">
      <c r="A624">
        <v>229</v>
      </c>
      <c r="B624" t="s">
        <v>307</v>
      </c>
      <c r="C624" t="s">
        <v>308</v>
      </c>
      <c r="D624" t="s">
        <v>108</v>
      </c>
      <c r="E624" t="s">
        <v>177</v>
      </c>
      <c r="F624" s="1">
        <v>-3794</v>
      </c>
      <c r="G624" s="121">
        <v>44958</v>
      </c>
    </row>
    <row r="625" spans="1:7">
      <c r="A625">
        <v>230</v>
      </c>
      <c r="B625" t="s">
        <v>309</v>
      </c>
      <c r="C625" t="s">
        <v>310</v>
      </c>
      <c r="D625" t="s">
        <v>108</v>
      </c>
      <c r="E625" t="s">
        <v>177</v>
      </c>
      <c r="F625" s="1">
        <v>-3791</v>
      </c>
      <c r="G625" s="121">
        <v>44958</v>
      </c>
    </row>
    <row r="626" spans="1:7">
      <c r="A626">
        <v>231</v>
      </c>
      <c r="B626" t="s">
        <v>923</v>
      </c>
      <c r="C626" t="s">
        <v>924</v>
      </c>
      <c r="D626" t="s">
        <v>108</v>
      </c>
      <c r="E626" t="s">
        <v>880</v>
      </c>
      <c r="F626" s="1">
        <v>7527.28</v>
      </c>
      <c r="G626" s="121">
        <v>44958</v>
      </c>
    </row>
    <row r="627" spans="1:7">
      <c r="A627">
        <v>232</v>
      </c>
      <c r="B627" t="s">
        <v>311</v>
      </c>
      <c r="C627" t="s">
        <v>312</v>
      </c>
      <c r="D627" t="s">
        <v>135</v>
      </c>
      <c r="F627" s="1">
        <v>6945</v>
      </c>
      <c r="G627" s="121">
        <v>44958</v>
      </c>
    </row>
    <row r="628" spans="1:7">
      <c r="A628">
        <v>232</v>
      </c>
      <c r="B628" t="s">
        <v>311</v>
      </c>
      <c r="C628" t="s">
        <v>312</v>
      </c>
      <c r="D628" t="s">
        <v>108</v>
      </c>
      <c r="E628" t="s">
        <v>177</v>
      </c>
      <c r="F628" s="1">
        <v>-3238</v>
      </c>
      <c r="G628" s="121">
        <v>44958</v>
      </c>
    </row>
    <row r="629" spans="1:7">
      <c r="A629">
        <v>233</v>
      </c>
      <c r="B629" t="s">
        <v>313</v>
      </c>
      <c r="C629" t="s">
        <v>314</v>
      </c>
      <c r="D629" t="s">
        <v>108</v>
      </c>
      <c r="E629" t="s">
        <v>177</v>
      </c>
      <c r="F629" s="1">
        <v>-3240</v>
      </c>
      <c r="G629" s="121">
        <v>44958</v>
      </c>
    </row>
    <row r="630" spans="1:7">
      <c r="A630">
        <v>234</v>
      </c>
      <c r="B630" t="s">
        <v>315</v>
      </c>
      <c r="C630" t="s">
        <v>745</v>
      </c>
      <c r="D630" t="s">
        <v>108</v>
      </c>
      <c r="E630" t="s">
        <v>177</v>
      </c>
      <c r="F630" s="1">
        <v>-3278</v>
      </c>
      <c r="G630" s="121">
        <v>44958</v>
      </c>
    </row>
    <row r="631" spans="1:7">
      <c r="A631">
        <v>235</v>
      </c>
      <c r="B631" t="s">
        <v>317</v>
      </c>
      <c r="C631" t="s">
        <v>318</v>
      </c>
      <c r="D631" t="s">
        <v>108</v>
      </c>
      <c r="E631" t="s">
        <v>177</v>
      </c>
      <c r="F631" s="1">
        <v>-3288</v>
      </c>
      <c r="G631" s="121">
        <v>44958</v>
      </c>
    </row>
    <row r="632" spans="1:7">
      <c r="A632">
        <v>236</v>
      </c>
      <c r="B632" t="s">
        <v>319</v>
      </c>
      <c r="C632" t="s">
        <v>202</v>
      </c>
      <c r="D632" t="s">
        <v>128</v>
      </c>
      <c r="E632" t="s">
        <v>902</v>
      </c>
      <c r="F632" s="1">
        <v>9082.19</v>
      </c>
      <c r="G632" s="121">
        <v>44958</v>
      </c>
    </row>
    <row r="633" spans="1:7">
      <c r="A633">
        <v>236</v>
      </c>
      <c r="B633" t="s">
        <v>319</v>
      </c>
      <c r="C633" t="s">
        <v>202</v>
      </c>
      <c r="D633" t="s">
        <v>108</v>
      </c>
      <c r="E633" t="s">
        <v>203</v>
      </c>
      <c r="F633" s="1">
        <v>2179.73</v>
      </c>
      <c r="G633" s="121">
        <v>44958</v>
      </c>
    </row>
    <row r="634" spans="1:7">
      <c r="A634">
        <v>237</v>
      </c>
      <c r="B634" t="s">
        <v>321</v>
      </c>
      <c r="C634" t="s">
        <v>322</v>
      </c>
      <c r="D634" t="s">
        <v>108</v>
      </c>
      <c r="E634" t="s">
        <v>177</v>
      </c>
      <c r="F634" s="1">
        <v>-3278</v>
      </c>
      <c r="G634" s="121">
        <v>44958</v>
      </c>
    </row>
    <row r="635" spans="1:7">
      <c r="A635">
        <v>239</v>
      </c>
      <c r="B635" t="s">
        <v>323</v>
      </c>
      <c r="C635" t="s">
        <v>324</v>
      </c>
      <c r="D635" t="s">
        <v>108</v>
      </c>
      <c r="E635" t="s">
        <v>177</v>
      </c>
      <c r="F635" s="1">
        <v>-3300</v>
      </c>
      <c r="G635" s="121">
        <v>44958</v>
      </c>
    </row>
    <row r="636" spans="1:7">
      <c r="A636">
        <v>241</v>
      </c>
      <c r="B636" t="s">
        <v>325</v>
      </c>
      <c r="C636" t="s">
        <v>326</v>
      </c>
      <c r="D636" t="s">
        <v>108</v>
      </c>
      <c r="E636" t="s">
        <v>177</v>
      </c>
      <c r="F636" s="1">
        <v>-3374</v>
      </c>
      <c r="G636" s="121">
        <v>44958</v>
      </c>
    </row>
    <row r="637" spans="1:7">
      <c r="A637">
        <v>243</v>
      </c>
      <c r="B637" t="s">
        <v>329</v>
      </c>
      <c r="C637" t="s">
        <v>330</v>
      </c>
      <c r="D637" t="s">
        <v>139</v>
      </c>
      <c r="E637" t="s">
        <v>925</v>
      </c>
      <c r="F637" s="1">
        <v>2790</v>
      </c>
      <c r="G637" s="121">
        <v>44958</v>
      </c>
    </row>
    <row r="638" spans="1:7">
      <c r="A638">
        <v>243</v>
      </c>
      <c r="B638" t="s">
        <v>329</v>
      </c>
      <c r="C638" t="s">
        <v>330</v>
      </c>
      <c r="D638" t="s">
        <v>135</v>
      </c>
      <c r="F638" s="1">
        <v>6945</v>
      </c>
      <c r="G638" s="121">
        <v>44958</v>
      </c>
    </row>
    <row r="639" spans="1:7">
      <c r="A639">
        <v>243</v>
      </c>
      <c r="B639" t="s">
        <v>329</v>
      </c>
      <c r="C639" t="s">
        <v>330</v>
      </c>
      <c r="D639" t="s">
        <v>139</v>
      </c>
      <c r="E639" t="s">
        <v>926</v>
      </c>
      <c r="F639" s="1">
        <v>2790</v>
      </c>
      <c r="G639" s="121">
        <v>44958</v>
      </c>
    </row>
    <row r="640" spans="1:7">
      <c r="A640">
        <v>244</v>
      </c>
      <c r="B640" t="s">
        <v>331</v>
      </c>
      <c r="C640" t="s">
        <v>332</v>
      </c>
      <c r="D640" t="s">
        <v>108</v>
      </c>
      <c r="E640" t="s">
        <v>177</v>
      </c>
      <c r="F640" s="1">
        <v>-3452</v>
      </c>
      <c r="G640" s="121">
        <v>44958</v>
      </c>
    </row>
    <row r="641" spans="1:7">
      <c r="A641">
        <v>245</v>
      </c>
      <c r="B641" t="s">
        <v>333</v>
      </c>
      <c r="C641" t="s">
        <v>334</v>
      </c>
      <c r="D641" t="s">
        <v>135</v>
      </c>
      <c r="F641" s="1">
        <v>6945</v>
      </c>
      <c r="G641" s="121">
        <v>44958</v>
      </c>
    </row>
    <row r="642" spans="1:7">
      <c r="A642">
        <v>246</v>
      </c>
      <c r="B642" t="s">
        <v>335</v>
      </c>
      <c r="C642" t="s">
        <v>336</v>
      </c>
      <c r="D642" t="s">
        <v>135</v>
      </c>
      <c r="F642" s="1">
        <v>6945</v>
      </c>
      <c r="G642" s="121">
        <v>44958</v>
      </c>
    </row>
    <row r="643" spans="1:7">
      <c r="A643">
        <v>247</v>
      </c>
      <c r="B643" t="s">
        <v>337</v>
      </c>
      <c r="C643" t="s">
        <v>338</v>
      </c>
      <c r="D643" t="s">
        <v>143</v>
      </c>
      <c r="E643" t="s">
        <v>348</v>
      </c>
      <c r="F643" s="1">
        <v>5605</v>
      </c>
      <c r="G643" s="121">
        <v>44958</v>
      </c>
    </row>
    <row r="644" spans="1:7">
      <c r="A644">
        <v>247</v>
      </c>
      <c r="B644" t="s">
        <v>337</v>
      </c>
      <c r="C644" t="s">
        <v>338</v>
      </c>
      <c r="D644" t="s">
        <v>135</v>
      </c>
      <c r="F644" s="1">
        <v>6945</v>
      </c>
      <c r="G644" s="121">
        <v>44958</v>
      </c>
    </row>
    <row r="645" spans="1:7">
      <c r="A645">
        <v>248</v>
      </c>
      <c r="B645" t="s">
        <v>340</v>
      </c>
      <c r="C645" t="s">
        <v>341</v>
      </c>
      <c r="D645" t="s">
        <v>108</v>
      </c>
      <c r="E645" t="s">
        <v>177</v>
      </c>
      <c r="F645" s="1">
        <v>-3338</v>
      </c>
      <c r="G645" s="121">
        <v>44958</v>
      </c>
    </row>
    <row r="646" spans="1:7">
      <c r="A646">
        <v>249</v>
      </c>
      <c r="B646" t="s">
        <v>342</v>
      </c>
      <c r="C646" t="s">
        <v>343</v>
      </c>
      <c r="D646" t="s">
        <v>108</v>
      </c>
      <c r="E646" t="s">
        <v>177</v>
      </c>
      <c r="F646" s="1">
        <v>-3316</v>
      </c>
      <c r="G646" s="121">
        <v>44958</v>
      </c>
    </row>
    <row r="647" spans="1:7">
      <c r="A647">
        <v>249</v>
      </c>
      <c r="B647" t="s">
        <v>342</v>
      </c>
      <c r="C647" t="s">
        <v>343</v>
      </c>
      <c r="D647" t="s">
        <v>135</v>
      </c>
      <c r="F647" s="1">
        <v>6945</v>
      </c>
      <c r="G647" s="121">
        <v>44958</v>
      </c>
    </row>
    <row r="648" spans="1:7">
      <c r="A648">
        <v>251</v>
      </c>
      <c r="B648" t="s">
        <v>346</v>
      </c>
      <c r="C648" t="s">
        <v>823</v>
      </c>
      <c r="D648" t="s">
        <v>108</v>
      </c>
      <c r="E648" t="s">
        <v>177</v>
      </c>
      <c r="F648" s="1">
        <v>-3279</v>
      </c>
      <c r="G648" s="121">
        <v>44958</v>
      </c>
    </row>
    <row r="649" spans="1:7">
      <c r="A649">
        <v>251</v>
      </c>
      <c r="B649" t="s">
        <v>346</v>
      </c>
      <c r="C649" t="s">
        <v>823</v>
      </c>
      <c r="D649" t="s">
        <v>143</v>
      </c>
      <c r="E649" t="s">
        <v>144</v>
      </c>
      <c r="F649" s="1">
        <v>5604.99</v>
      </c>
      <c r="G649" s="121">
        <v>44958</v>
      </c>
    </row>
    <row r="650" spans="1:7">
      <c r="A650">
        <v>251</v>
      </c>
      <c r="B650" t="s">
        <v>346</v>
      </c>
      <c r="C650" t="s">
        <v>823</v>
      </c>
      <c r="D650" t="s">
        <v>143</v>
      </c>
      <c r="E650" t="s">
        <v>144</v>
      </c>
      <c r="F650" s="1">
        <v>5604.99</v>
      </c>
      <c r="G650" s="121">
        <v>44958</v>
      </c>
    </row>
    <row r="651" spans="1:7">
      <c r="A651">
        <v>251</v>
      </c>
      <c r="B651" t="s">
        <v>346</v>
      </c>
      <c r="C651" t="s">
        <v>823</v>
      </c>
      <c r="D651" t="s">
        <v>143</v>
      </c>
      <c r="E651" t="s">
        <v>339</v>
      </c>
      <c r="F651" s="1">
        <v>5605</v>
      </c>
      <c r="G651" s="121">
        <v>44958</v>
      </c>
    </row>
    <row r="652" spans="1:7">
      <c r="A652">
        <v>251</v>
      </c>
      <c r="B652" t="s">
        <v>346</v>
      </c>
      <c r="C652" t="s">
        <v>823</v>
      </c>
      <c r="D652" t="s">
        <v>135</v>
      </c>
      <c r="F652" s="1">
        <v>6945</v>
      </c>
      <c r="G652" s="121">
        <v>44958</v>
      </c>
    </row>
    <row r="653" spans="1:7">
      <c r="A653">
        <v>253</v>
      </c>
      <c r="B653" t="s">
        <v>351</v>
      </c>
      <c r="C653" t="s">
        <v>352</v>
      </c>
      <c r="D653" t="s">
        <v>108</v>
      </c>
      <c r="E653" t="s">
        <v>177</v>
      </c>
      <c r="F653" s="1">
        <v>-3275</v>
      </c>
      <c r="G653" s="121">
        <v>44958</v>
      </c>
    </row>
    <row r="654" spans="1:7">
      <c r="A654">
        <v>256</v>
      </c>
      <c r="B654" t="s">
        <v>355</v>
      </c>
      <c r="C654" t="s">
        <v>356</v>
      </c>
      <c r="D654" t="s">
        <v>135</v>
      </c>
      <c r="F654" s="1">
        <v>6945</v>
      </c>
      <c r="G654" s="121">
        <v>44958</v>
      </c>
    </row>
    <row r="655" spans="1:7">
      <c r="A655">
        <v>256</v>
      </c>
      <c r="B655" t="s">
        <v>355</v>
      </c>
      <c r="C655" t="s">
        <v>356</v>
      </c>
      <c r="D655" t="s">
        <v>108</v>
      </c>
      <c r="E655" t="s">
        <v>177</v>
      </c>
      <c r="F655" s="1">
        <v>-3363</v>
      </c>
      <c r="G655" s="121">
        <v>44958</v>
      </c>
    </row>
    <row r="656" spans="1:7">
      <c r="A656">
        <v>257</v>
      </c>
      <c r="B656" t="s">
        <v>357</v>
      </c>
      <c r="C656" t="s">
        <v>358</v>
      </c>
      <c r="D656" t="s">
        <v>108</v>
      </c>
      <c r="E656" t="s">
        <v>177</v>
      </c>
      <c r="F656" s="1">
        <v>-3291</v>
      </c>
      <c r="G656" s="121">
        <v>44958</v>
      </c>
    </row>
    <row r="657" spans="1:7">
      <c r="A657">
        <v>259</v>
      </c>
      <c r="B657" t="s">
        <v>359</v>
      </c>
      <c r="C657" t="s">
        <v>360</v>
      </c>
      <c r="D657" t="s">
        <v>108</v>
      </c>
      <c r="E657" t="s">
        <v>177</v>
      </c>
      <c r="F657" s="1">
        <v>-3381</v>
      </c>
      <c r="G657" s="121">
        <v>44958</v>
      </c>
    </row>
    <row r="658" spans="1:7">
      <c r="A658">
        <v>260</v>
      </c>
      <c r="B658" t="s">
        <v>361</v>
      </c>
      <c r="C658" t="s">
        <v>214</v>
      </c>
      <c r="D658" t="s">
        <v>108</v>
      </c>
      <c r="E658" t="s">
        <v>177</v>
      </c>
      <c r="F658" s="1">
        <v>-3345</v>
      </c>
      <c r="G658" s="121">
        <v>44958</v>
      </c>
    </row>
    <row r="659" spans="1:7">
      <c r="A659">
        <v>260</v>
      </c>
      <c r="B659" t="s">
        <v>361</v>
      </c>
      <c r="C659" t="s">
        <v>214</v>
      </c>
      <c r="D659" t="s">
        <v>135</v>
      </c>
      <c r="F659" s="1">
        <v>6945</v>
      </c>
      <c r="G659" s="121">
        <v>44958</v>
      </c>
    </row>
    <row r="660" spans="1:7">
      <c r="A660">
        <v>261</v>
      </c>
      <c r="B660" t="s">
        <v>362</v>
      </c>
      <c r="C660" t="s">
        <v>363</v>
      </c>
      <c r="D660" t="s">
        <v>108</v>
      </c>
      <c r="E660" t="s">
        <v>177</v>
      </c>
      <c r="F660" s="1">
        <v>-3373</v>
      </c>
      <c r="G660" s="121">
        <v>44958</v>
      </c>
    </row>
    <row r="661" spans="1:7">
      <c r="A661">
        <v>262</v>
      </c>
      <c r="B661" t="s">
        <v>364</v>
      </c>
      <c r="C661" t="s">
        <v>365</v>
      </c>
      <c r="D661" t="s">
        <v>143</v>
      </c>
      <c r="E661" t="s">
        <v>927</v>
      </c>
      <c r="F661" s="1">
        <v>18683.29</v>
      </c>
      <c r="G661" s="121">
        <v>44958</v>
      </c>
    </row>
    <row r="662" spans="1:7">
      <c r="A662">
        <v>262</v>
      </c>
      <c r="B662" t="s">
        <v>364</v>
      </c>
      <c r="C662" t="s">
        <v>365</v>
      </c>
      <c r="D662" t="s">
        <v>108</v>
      </c>
      <c r="E662" t="s">
        <v>177</v>
      </c>
      <c r="F662" s="1">
        <v>-3382</v>
      </c>
      <c r="G662" s="121">
        <v>44958</v>
      </c>
    </row>
    <row r="663" spans="1:7">
      <c r="A663">
        <v>262</v>
      </c>
      <c r="B663" t="s">
        <v>364</v>
      </c>
      <c r="C663" t="s">
        <v>365</v>
      </c>
      <c r="D663" t="s">
        <v>135</v>
      </c>
      <c r="F663" s="1">
        <v>6945</v>
      </c>
      <c r="G663" s="121">
        <v>44958</v>
      </c>
    </row>
    <row r="664" spans="1:7">
      <c r="A664">
        <v>263</v>
      </c>
      <c r="B664" t="s">
        <v>366</v>
      </c>
      <c r="C664" t="s">
        <v>367</v>
      </c>
      <c r="D664" t="s">
        <v>108</v>
      </c>
      <c r="E664" t="s">
        <v>177</v>
      </c>
      <c r="F664" s="1">
        <v>-3377</v>
      </c>
      <c r="G664" s="121">
        <v>44958</v>
      </c>
    </row>
    <row r="665" spans="1:7">
      <c r="A665">
        <v>263</v>
      </c>
      <c r="B665" t="s">
        <v>366</v>
      </c>
      <c r="C665" t="s">
        <v>367</v>
      </c>
      <c r="D665" t="s">
        <v>143</v>
      </c>
      <c r="E665" t="s">
        <v>144</v>
      </c>
      <c r="F665" s="1">
        <v>5604.99</v>
      </c>
      <c r="G665" s="121">
        <v>44958</v>
      </c>
    </row>
    <row r="666" spans="1:7">
      <c r="A666">
        <v>264</v>
      </c>
      <c r="B666" t="s">
        <v>748</v>
      </c>
      <c r="C666" t="s">
        <v>749</v>
      </c>
      <c r="D666" t="s">
        <v>108</v>
      </c>
      <c r="E666" t="s">
        <v>177</v>
      </c>
      <c r="F666" s="1">
        <v>-3399</v>
      </c>
      <c r="G666" s="121">
        <v>44958</v>
      </c>
    </row>
    <row r="667" spans="1:7">
      <c r="A667">
        <v>265</v>
      </c>
      <c r="B667" t="s">
        <v>369</v>
      </c>
      <c r="C667" t="s">
        <v>370</v>
      </c>
      <c r="D667" t="s">
        <v>108</v>
      </c>
      <c r="E667" t="s">
        <v>880</v>
      </c>
      <c r="F667" s="1">
        <v>6653.79</v>
      </c>
      <c r="G667" s="121">
        <v>44958</v>
      </c>
    </row>
    <row r="668" spans="1:7">
      <c r="A668">
        <v>269</v>
      </c>
      <c r="B668" t="s">
        <v>373</v>
      </c>
      <c r="C668" t="s">
        <v>374</v>
      </c>
      <c r="D668" t="s">
        <v>108</v>
      </c>
      <c r="E668" t="s">
        <v>177</v>
      </c>
      <c r="F668" s="1">
        <v>-3340</v>
      </c>
      <c r="G668" s="121">
        <v>44958</v>
      </c>
    </row>
    <row r="669" spans="1:7">
      <c r="A669">
        <v>270</v>
      </c>
      <c r="B669" t="s">
        <v>375</v>
      </c>
      <c r="C669" t="s">
        <v>376</v>
      </c>
      <c r="D669" t="s">
        <v>108</v>
      </c>
      <c r="E669" t="s">
        <v>177</v>
      </c>
      <c r="F669" s="1">
        <v>-3320</v>
      </c>
      <c r="G669" s="121">
        <v>44958</v>
      </c>
    </row>
    <row r="670" spans="1:7">
      <c r="A670">
        <v>271</v>
      </c>
      <c r="B670" t="s">
        <v>750</v>
      </c>
      <c r="C670" t="s">
        <v>751</v>
      </c>
      <c r="D670" t="s">
        <v>108</v>
      </c>
      <c r="E670" t="s">
        <v>177</v>
      </c>
      <c r="F670" s="1">
        <v>-3313</v>
      </c>
      <c r="G670" s="121">
        <v>44958</v>
      </c>
    </row>
    <row r="671" spans="1:7">
      <c r="A671">
        <v>272</v>
      </c>
      <c r="B671" t="s">
        <v>928</v>
      </c>
      <c r="C671" t="s">
        <v>929</v>
      </c>
      <c r="D671" t="s">
        <v>108</v>
      </c>
      <c r="E671" t="s">
        <v>880</v>
      </c>
      <c r="F671" s="1">
        <v>6496.27</v>
      </c>
      <c r="G671" s="121">
        <v>44958</v>
      </c>
    </row>
    <row r="672" spans="1:7">
      <c r="A672">
        <v>273</v>
      </c>
      <c r="B672" t="s">
        <v>930</v>
      </c>
      <c r="C672" t="s">
        <v>931</v>
      </c>
      <c r="D672" t="s">
        <v>108</v>
      </c>
      <c r="E672" t="s">
        <v>880</v>
      </c>
      <c r="F672" s="1">
        <v>6528.49</v>
      </c>
      <c r="G672" s="121">
        <v>44958</v>
      </c>
    </row>
    <row r="673" spans="1:7">
      <c r="A673">
        <v>274</v>
      </c>
      <c r="B673" t="s">
        <v>377</v>
      </c>
      <c r="C673" t="s">
        <v>378</v>
      </c>
      <c r="D673" t="s">
        <v>108</v>
      </c>
      <c r="E673" t="s">
        <v>177</v>
      </c>
      <c r="F673" s="1">
        <v>-3346</v>
      </c>
      <c r="G673" s="121">
        <v>44958</v>
      </c>
    </row>
    <row r="674" spans="1:7">
      <c r="A674">
        <v>275</v>
      </c>
      <c r="B674" t="s">
        <v>379</v>
      </c>
      <c r="C674" t="s">
        <v>380</v>
      </c>
      <c r="D674" t="s">
        <v>108</v>
      </c>
      <c r="E674" t="s">
        <v>177</v>
      </c>
      <c r="F674" s="1">
        <v>-3306</v>
      </c>
      <c r="G674" s="121">
        <v>44958</v>
      </c>
    </row>
    <row r="675" spans="1:7">
      <c r="A675">
        <v>276</v>
      </c>
      <c r="B675" t="s">
        <v>381</v>
      </c>
      <c r="C675" t="s">
        <v>382</v>
      </c>
      <c r="D675" t="s">
        <v>139</v>
      </c>
      <c r="E675" t="s">
        <v>932</v>
      </c>
      <c r="F675" s="1">
        <v>2790</v>
      </c>
      <c r="G675" s="121">
        <v>44958</v>
      </c>
    </row>
    <row r="676" spans="1:7">
      <c r="A676">
        <v>276</v>
      </c>
      <c r="B676" t="s">
        <v>381</v>
      </c>
      <c r="C676" t="s">
        <v>382</v>
      </c>
      <c r="D676" t="s">
        <v>108</v>
      </c>
      <c r="E676" t="s">
        <v>177</v>
      </c>
      <c r="F676" s="1">
        <v>-3330</v>
      </c>
      <c r="G676" s="121">
        <v>44958</v>
      </c>
    </row>
    <row r="677" spans="1:7">
      <c r="A677">
        <v>278</v>
      </c>
      <c r="B677" t="s">
        <v>383</v>
      </c>
      <c r="C677" t="s">
        <v>384</v>
      </c>
      <c r="D677" t="s">
        <v>108</v>
      </c>
      <c r="E677" t="s">
        <v>177</v>
      </c>
      <c r="F677" s="1">
        <v>-3317</v>
      </c>
      <c r="G677" s="121">
        <v>44958</v>
      </c>
    </row>
    <row r="678" spans="1:7">
      <c r="A678">
        <v>278</v>
      </c>
      <c r="B678" t="s">
        <v>383</v>
      </c>
      <c r="C678" t="s">
        <v>384</v>
      </c>
      <c r="D678" t="s">
        <v>139</v>
      </c>
      <c r="E678" t="s">
        <v>933</v>
      </c>
      <c r="F678" s="1">
        <v>2790</v>
      </c>
      <c r="G678" s="121">
        <v>44958</v>
      </c>
    </row>
    <row r="679" spans="1:7">
      <c r="A679">
        <v>279</v>
      </c>
      <c r="B679" t="s">
        <v>385</v>
      </c>
      <c r="C679" t="s">
        <v>386</v>
      </c>
      <c r="D679" t="s">
        <v>193</v>
      </c>
      <c r="F679" s="1">
        <v>-20283</v>
      </c>
      <c r="G679" s="121">
        <v>44958</v>
      </c>
    </row>
    <row r="680" spans="1:7">
      <c r="A680">
        <v>279</v>
      </c>
      <c r="B680" t="s">
        <v>385</v>
      </c>
      <c r="C680" t="s">
        <v>386</v>
      </c>
      <c r="D680" t="s">
        <v>139</v>
      </c>
      <c r="E680" t="s">
        <v>934</v>
      </c>
      <c r="F680" s="1">
        <v>2790</v>
      </c>
      <c r="G680" s="121">
        <v>44958</v>
      </c>
    </row>
    <row r="681" spans="1:7">
      <c r="A681">
        <v>281</v>
      </c>
      <c r="B681" t="s">
        <v>935</v>
      </c>
      <c r="C681" t="s">
        <v>936</v>
      </c>
      <c r="D681" t="s">
        <v>108</v>
      </c>
      <c r="E681" t="s">
        <v>880</v>
      </c>
      <c r="F681" s="1">
        <v>6605.46</v>
      </c>
      <c r="G681" s="121">
        <v>44958</v>
      </c>
    </row>
    <row r="682" spans="1:7">
      <c r="A682">
        <v>282</v>
      </c>
      <c r="B682" t="s">
        <v>388</v>
      </c>
      <c r="C682" t="s">
        <v>389</v>
      </c>
      <c r="D682" t="s">
        <v>108</v>
      </c>
      <c r="E682" t="s">
        <v>177</v>
      </c>
      <c r="F682" s="1">
        <v>-3335</v>
      </c>
      <c r="G682" s="121">
        <v>44958</v>
      </c>
    </row>
    <row r="683" spans="1:7">
      <c r="A683">
        <v>283</v>
      </c>
      <c r="B683" t="s">
        <v>752</v>
      </c>
      <c r="C683" t="s">
        <v>753</v>
      </c>
      <c r="D683" t="s">
        <v>108</v>
      </c>
      <c r="E683" t="s">
        <v>177</v>
      </c>
      <c r="F683" s="1">
        <v>-3360</v>
      </c>
      <c r="G683" s="121">
        <v>44958</v>
      </c>
    </row>
    <row r="684" spans="1:7">
      <c r="A684">
        <v>284</v>
      </c>
      <c r="B684" t="s">
        <v>937</v>
      </c>
      <c r="C684" t="s">
        <v>938</v>
      </c>
      <c r="D684" t="s">
        <v>108</v>
      </c>
      <c r="E684" t="s">
        <v>880</v>
      </c>
      <c r="F684" s="1">
        <v>6561.61</v>
      </c>
      <c r="G684" s="121">
        <v>44958</v>
      </c>
    </row>
    <row r="685" spans="1:7">
      <c r="A685">
        <v>285</v>
      </c>
      <c r="B685" t="s">
        <v>390</v>
      </c>
      <c r="C685" t="s">
        <v>391</v>
      </c>
      <c r="D685" t="s">
        <v>108</v>
      </c>
      <c r="E685" t="s">
        <v>177</v>
      </c>
      <c r="F685" s="1">
        <v>-3354</v>
      </c>
      <c r="G685" s="121">
        <v>44958</v>
      </c>
    </row>
    <row r="686" spans="1:7">
      <c r="A686">
        <v>286</v>
      </c>
      <c r="B686" t="s">
        <v>392</v>
      </c>
      <c r="C686" t="s">
        <v>393</v>
      </c>
      <c r="D686" t="s">
        <v>108</v>
      </c>
      <c r="E686" t="s">
        <v>177</v>
      </c>
      <c r="F686" s="1">
        <v>-3358</v>
      </c>
      <c r="G686" s="121">
        <v>44958</v>
      </c>
    </row>
    <row r="687" spans="1:7">
      <c r="A687">
        <v>287</v>
      </c>
      <c r="B687" t="s">
        <v>394</v>
      </c>
      <c r="C687" t="s">
        <v>395</v>
      </c>
      <c r="D687" t="s">
        <v>108</v>
      </c>
      <c r="E687" t="s">
        <v>177</v>
      </c>
      <c r="F687" s="1">
        <v>-3358</v>
      </c>
      <c r="G687" s="121">
        <v>44958</v>
      </c>
    </row>
    <row r="688" spans="1:7">
      <c r="A688">
        <v>288</v>
      </c>
      <c r="B688" t="s">
        <v>396</v>
      </c>
      <c r="C688" t="s">
        <v>395</v>
      </c>
      <c r="D688" t="s">
        <v>108</v>
      </c>
      <c r="E688" t="s">
        <v>177</v>
      </c>
      <c r="F688" s="1">
        <v>-3367</v>
      </c>
      <c r="G688" s="121">
        <v>44958</v>
      </c>
    </row>
    <row r="689" spans="1:7">
      <c r="A689">
        <v>289</v>
      </c>
      <c r="B689" t="s">
        <v>397</v>
      </c>
      <c r="C689" t="s">
        <v>398</v>
      </c>
      <c r="D689" t="s">
        <v>108</v>
      </c>
      <c r="E689" t="s">
        <v>177</v>
      </c>
      <c r="F689" s="1">
        <v>-3345</v>
      </c>
      <c r="G689" s="121">
        <v>44958</v>
      </c>
    </row>
    <row r="690" spans="1:7">
      <c r="A690">
        <v>290</v>
      </c>
      <c r="B690" t="s">
        <v>399</v>
      </c>
      <c r="C690" t="s">
        <v>400</v>
      </c>
      <c r="D690" t="s">
        <v>108</v>
      </c>
      <c r="E690" t="s">
        <v>177</v>
      </c>
      <c r="F690" s="1">
        <v>-3335</v>
      </c>
      <c r="G690" s="121">
        <v>44958</v>
      </c>
    </row>
    <row r="691" spans="1:7">
      <c r="A691">
        <v>291</v>
      </c>
      <c r="B691" t="s">
        <v>401</v>
      </c>
      <c r="C691" t="s">
        <v>402</v>
      </c>
      <c r="D691" t="s">
        <v>108</v>
      </c>
      <c r="E691" t="s">
        <v>177</v>
      </c>
      <c r="F691" s="1">
        <v>-3332</v>
      </c>
      <c r="G691" s="121">
        <v>44958</v>
      </c>
    </row>
    <row r="692" spans="1:7">
      <c r="A692">
        <v>291</v>
      </c>
      <c r="B692" t="s">
        <v>401</v>
      </c>
      <c r="C692" t="s">
        <v>402</v>
      </c>
      <c r="D692" t="s">
        <v>135</v>
      </c>
      <c r="F692" s="1">
        <v>6945</v>
      </c>
      <c r="G692" s="121">
        <v>44958</v>
      </c>
    </row>
    <row r="693" spans="1:7">
      <c r="A693">
        <v>292</v>
      </c>
      <c r="B693" t="s">
        <v>824</v>
      </c>
      <c r="C693" t="s">
        <v>825</v>
      </c>
      <c r="D693" t="s">
        <v>108</v>
      </c>
      <c r="E693" t="s">
        <v>177</v>
      </c>
      <c r="F693" s="1">
        <v>-3318</v>
      </c>
      <c r="G693" s="121">
        <v>44958</v>
      </c>
    </row>
    <row r="694" spans="1:7">
      <c r="A694">
        <v>293</v>
      </c>
      <c r="B694" t="s">
        <v>403</v>
      </c>
      <c r="C694" t="s">
        <v>404</v>
      </c>
      <c r="D694" t="s">
        <v>108</v>
      </c>
      <c r="E694" t="s">
        <v>177</v>
      </c>
      <c r="F694" s="1">
        <v>-3366</v>
      </c>
      <c r="G694" s="121">
        <v>44958</v>
      </c>
    </row>
    <row r="695" spans="1:7">
      <c r="A695">
        <v>294</v>
      </c>
      <c r="B695" t="s">
        <v>405</v>
      </c>
      <c r="C695" t="s">
        <v>406</v>
      </c>
      <c r="D695" t="s">
        <v>108</v>
      </c>
      <c r="E695" t="s">
        <v>177</v>
      </c>
      <c r="F695" s="1">
        <v>-3346</v>
      </c>
      <c r="G695" s="121">
        <v>44958</v>
      </c>
    </row>
    <row r="696" spans="1:7">
      <c r="A696">
        <v>300</v>
      </c>
      <c r="B696" t="s">
        <v>411</v>
      </c>
      <c r="C696" t="s">
        <v>412</v>
      </c>
      <c r="D696" t="s">
        <v>193</v>
      </c>
      <c r="F696" s="1">
        <v>0</v>
      </c>
      <c r="G696" s="121">
        <v>44958</v>
      </c>
    </row>
    <row r="697" spans="1:7">
      <c r="A697">
        <v>300</v>
      </c>
      <c r="B697" t="s">
        <v>411</v>
      </c>
      <c r="C697" t="s">
        <v>412</v>
      </c>
      <c r="D697" t="s">
        <v>193</v>
      </c>
      <c r="F697" s="1">
        <v>-3516</v>
      </c>
      <c r="G697" s="121">
        <v>44958</v>
      </c>
    </row>
    <row r="698" spans="1:7">
      <c r="A698">
        <v>300</v>
      </c>
      <c r="B698" t="s">
        <v>411</v>
      </c>
      <c r="C698" t="s">
        <v>412</v>
      </c>
      <c r="D698" t="s">
        <v>108</v>
      </c>
      <c r="E698" t="s">
        <v>177</v>
      </c>
      <c r="F698" s="1">
        <v>-3567</v>
      </c>
      <c r="G698" s="121">
        <v>44958</v>
      </c>
    </row>
    <row r="699" spans="1:7">
      <c r="A699">
        <v>301</v>
      </c>
      <c r="B699" t="s">
        <v>413</v>
      </c>
      <c r="C699" t="s">
        <v>121</v>
      </c>
      <c r="D699" t="s">
        <v>108</v>
      </c>
      <c r="E699" t="s">
        <v>177</v>
      </c>
      <c r="F699" s="1">
        <v>-3643</v>
      </c>
      <c r="G699" s="121">
        <v>44958</v>
      </c>
    </row>
    <row r="700" spans="1:7">
      <c r="A700">
        <v>303</v>
      </c>
      <c r="B700" t="s">
        <v>755</v>
      </c>
      <c r="C700" t="s">
        <v>756</v>
      </c>
      <c r="D700" t="s">
        <v>108</v>
      </c>
      <c r="E700" t="s">
        <v>177</v>
      </c>
      <c r="F700" s="1">
        <v>-3580</v>
      </c>
      <c r="G700" s="121">
        <v>44958</v>
      </c>
    </row>
    <row r="701" spans="1:7">
      <c r="A701">
        <v>304</v>
      </c>
      <c r="B701" t="s">
        <v>416</v>
      </c>
      <c r="C701" t="s">
        <v>294</v>
      </c>
      <c r="D701" t="s">
        <v>108</v>
      </c>
      <c r="E701" t="s">
        <v>177</v>
      </c>
      <c r="F701" s="1">
        <v>-3460</v>
      </c>
      <c r="G701" s="121">
        <v>44958</v>
      </c>
    </row>
    <row r="702" spans="1:7">
      <c r="A702">
        <v>306</v>
      </c>
      <c r="B702" t="s">
        <v>417</v>
      </c>
      <c r="C702" t="s">
        <v>418</v>
      </c>
      <c r="D702" t="s">
        <v>135</v>
      </c>
      <c r="F702" s="1">
        <v>6945</v>
      </c>
      <c r="G702" s="121">
        <v>44958</v>
      </c>
    </row>
    <row r="703" spans="1:7">
      <c r="A703">
        <v>309</v>
      </c>
      <c r="B703" t="s">
        <v>420</v>
      </c>
      <c r="C703" t="s">
        <v>421</v>
      </c>
      <c r="D703" t="s">
        <v>108</v>
      </c>
      <c r="E703" t="s">
        <v>177</v>
      </c>
      <c r="F703" s="1">
        <v>-3524</v>
      </c>
      <c r="G703" s="121">
        <v>44958</v>
      </c>
    </row>
    <row r="704" spans="1:7">
      <c r="A704">
        <v>313</v>
      </c>
      <c r="B704" t="s">
        <v>426</v>
      </c>
      <c r="C704" t="s">
        <v>427</v>
      </c>
      <c r="D704" t="s">
        <v>108</v>
      </c>
      <c r="E704" t="s">
        <v>177</v>
      </c>
      <c r="F704" s="1">
        <v>-3526</v>
      </c>
      <c r="G704" s="121">
        <v>44958</v>
      </c>
    </row>
    <row r="705" spans="1:7">
      <c r="A705">
        <v>315</v>
      </c>
      <c r="B705" t="s">
        <v>939</v>
      </c>
      <c r="C705" t="s">
        <v>940</v>
      </c>
      <c r="D705" t="s">
        <v>108</v>
      </c>
      <c r="E705" t="s">
        <v>880</v>
      </c>
      <c r="F705" s="1">
        <v>6904.38</v>
      </c>
      <c r="G705" s="121">
        <v>44958</v>
      </c>
    </row>
    <row r="706" spans="1:7">
      <c r="A706">
        <v>317</v>
      </c>
      <c r="B706" t="s">
        <v>428</v>
      </c>
      <c r="C706" t="s">
        <v>429</v>
      </c>
      <c r="D706" t="s">
        <v>135</v>
      </c>
      <c r="F706" s="1">
        <v>6945</v>
      </c>
      <c r="G706" s="121">
        <v>44958</v>
      </c>
    </row>
    <row r="707" spans="1:7">
      <c r="A707">
        <v>317</v>
      </c>
      <c r="B707" t="s">
        <v>428</v>
      </c>
      <c r="C707" t="s">
        <v>429</v>
      </c>
      <c r="D707" t="s">
        <v>108</v>
      </c>
      <c r="E707" t="s">
        <v>177</v>
      </c>
      <c r="F707" s="1">
        <v>-3525</v>
      </c>
      <c r="G707" s="121">
        <v>44958</v>
      </c>
    </row>
    <row r="708" spans="1:7">
      <c r="A708">
        <v>317</v>
      </c>
      <c r="B708" t="s">
        <v>428</v>
      </c>
      <c r="C708" t="s">
        <v>429</v>
      </c>
      <c r="D708" t="s">
        <v>143</v>
      </c>
      <c r="E708" t="s">
        <v>941</v>
      </c>
      <c r="F708" s="1">
        <v>5605</v>
      </c>
      <c r="G708" s="121">
        <v>44958</v>
      </c>
    </row>
    <row r="709" spans="1:7">
      <c r="A709">
        <v>320</v>
      </c>
      <c r="B709" t="s">
        <v>430</v>
      </c>
      <c r="C709" t="s">
        <v>288</v>
      </c>
      <c r="D709" t="s">
        <v>108</v>
      </c>
      <c r="E709" t="s">
        <v>177</v>
      </c>
      <c r="F709" s="1">
        <v>-3530</v>
      </c>
      <c r="G709" s="121">
        <v>44958</v>
      </c>
    </row>
    <row r="710" spans="1:7">
      <c r="A710">
        <v>321</v>
      </c>
      <c r="B710" t="s">
        <v>431</v>
      </c>
      <c r="C710" t="s">
        <v>192</v>
      </c>
      <c r="D710" t="s">
        <v>108</v>
      </c>
      <c r="E710" t="s">
        <v>880</v>
      </c>
      <c r="F710" s="1">
        <v>6905.28</v>
      </c>
      <c r="G710" s="121">
        <v>44958</v>
      </c>
    </row>
    <row r="711" spans="1:7">
      <c r="A711">
        <v>322</v>
      </c>
      <c r="B711" t="s">
        <v>432</v>
      </c>
      <c r="C711" t="s">
        <v>433</v>
      </c>
      <c r="D711" t="s">
        <v>108</v>
      </c>
      <c r="E711" t="s">
        <v>177</v>
      </c>
      <c r="F711" s="1">
        <v>-3536</v>
      </c>
      <c r="G711" s="121">
        <v>44958</v>
      </c>
    </row>
    <row r="712" spans="1:7">
      <c r="A712">
        <v>323</v>
      </c>
      <c r="B712" t="s">
        <v>942</v>
      </c>
      <c r="C712" t="s">
        <v>943</v>
      </c>
      <c r="D712" t="s">
        <v>108</v>
      </c>
      <c r="E712" t="s">
        <v>880</v>
      </c>
      <c r="F712" s="1">
        <v>6956.29</v>
      </c>
      <c r="G712" s="121">
        <v>44958</v>
      </c>
    </row>
    <row r="713" spans="1:7">
      <c r="A713">
        <v>324</v>
      </c>
      <c r="B713" t="s">
        <v>944</v>
      </c>
      <c r="C713" t="s">
        <v>945</v>
      </c>
      <c r="D713" t="s">
        <v>108</v>
      </c>
      <c r="E713" t="s">
        <v>880</v>
      </c>
      <c r="F713" s="1">
        <v>6954.5</v>
      </c>
      <c r="G713" s="121">
        <v>44958</v>
      </c>
    </row>
    <row r="714" spans="1:7">
      <c r="A714">
        <v>326</v>
      </c>
      <c r="B714" t="s">
        <v>760</v>
      </c>
      <c r="C714" t="s">
        <v>761</v>
      </c>
      <c r="D714" t="s">
        <v>108</v>
      </c>
      <c r="E714" t="s">
        <v>177</v>
      </c>
      <c r="F714" s="1">
        <v>-3553</v>
      </c>
      <c r="G714" s="121">
        <v>44958</v>
      </c>
    </row>
    <row r="715" spans="1:7">
      <c r="A715">
        <v>327</v>
      </c>
      <c r="B715" t="s">
        <v>436</v>
      </c>
      <c r="C715" t="s">
        <v>437</v>
      </c>
      <c r="D715" t="s">
        <v>108</v>
      </c>
      <c r="E715" t="s">
        <v>177</v>
      </c>
      <c r="F715" s="1">
        <v>-3554</v>
      </c>
      <c r="G715" s="121">
        <v>44958</v>
      </c>
    </row>
    <row r="716" spans="1:7">
      <c r="A716">
        <v>327</v>
      </c>
      <c r="B716" t="s">
        <v>436</v>
      </c>
      <c r="C716" t="s">
        <v>437</v>
      </c>
      <c r="D716" t="s">
        <v>135</v>
      </c>
      <c r="F716" s="1">
        <v>6945</v>
      </c>
      <c r="G716" s="121">
        <v>44958</v>
      </c>
    </row>
    <row r="717" spans="1:7">
      <c r="A717">
        <v>329</v>
      </c>
      <c r="B717" t="s">
        <v>946</v>
      </c>
      <c r="C717" t="s">
        <v>895</v>
      </c>
      <c r="D717" t="s">
        <v>108</v>
      </c>
      <c r="E717" t="s">
        <v>880</v>
      </c>
      <c r="F717" s="1">
        <v>7234.62</v>
      </c>
      <c r="G717" s="121">
        <v>44958</v>
      </c>
    </row>
    <row r="718" spans="1:7">
      <c r="A718">
        <v>330</v>
      </c>
      <c r="B718" t="s">
        <v>438</v>
      </c>
      <c r="C718" t="s">
        <v>439</v>
      </c>
      <c r="D718" t="s">
        <v>108</v>
      </c>
      <c r="E718" t="s">
        <v>177</v>
      </c>
      <c r="F718" s="1">
        <v>-3320</v>
      </c>
      <c r="G718" s="121">
        <v>44958</v>
      </c>
    </row>
    <row r="719" spans="1:7">
      <c r="A719">
        <v>332</v>
      </c>
      <c r="B719" t="s">
        <v>440</v>
      </c>
      <c r="C719" t="s">
        <v>127</v>
      </c>
      <c r="D719" t="s">
        <v>108</v>
      </c>
      <c r="E719" t="s">
        <v>177</v>
      </c>
      <c r="F719" s="1">
        <v>-3604</v>
      </c>
      <c r="G719" s="121">
        <v>44958</v>
      </c>
    </row>
    <row r="720" spans="1:7">
      <c r="A720">
        <v>332</v>
      </c>
      <c r="B720" t="s">
        <v>440</v>
      </c>
      <c r="C720" t="s">
        <v>127</v>
      </c>
      <c r="D720" t="s">
        <v>128</v>
      </c>
      <c r="E720" t="s">
        <v>881</v>
      </c>
      <c r="F720" s="1">
        <v>24920.240000000002</v>
      </c>
      <c r="G720" s="121">
        <v>44958</v>
      </c>
    </row>
    <row r="721" spans="1:7">
      <c r="A721">
        <v>333</v>
      </c>
      <c r="B721" t="s">
        <v>947</v>
      </c>
      <c r="C721" t="s">
        <v>948</v>
      </c>
      <c r="D721" t="s">
        <v>108</v>
      </c>
      <c r="E721" t="s">
        <v>880</v>
      </c>
      <c r="F721" s="1">
        <v>7060.1</v>
      </c>
      <c r="G721" s="121">
        <v>44958</v>
      </c>
    </row>
    <row r="722" spans="1:7">
      <c r="A722">
        <v>334</v>
      </c>
      <c r="B722" t="s">
        <v>441</v>
      </c>
      <c r="C722" t="s">
        <v>442</v>
      </c>
      <c r="D722" t="s">
        <v>135</v>
      </c>
      <c r="F722" s="1">
        <v>6945</v>
      </c>
      <c r="G722" s="121">
        <v>44958</v>
      </c>
    </row>
    <row r="723" spans="1:7">
      <c r="A723">
        <v>335</v>
      </c>
      <c r="B723" t="s">
        <v>949</v>
      </c>
      <c r="C723" t="s">
        <v>950</v>
      </c>
      <c r="D723" t="s">
        <v>108</v>
      </c>
      <c r="E723" t="s">
        <v>880</v>
      </c>
      <c r="F723" s="1">
        <v>6954.5</v>
      </c>
      <c r="G723" s="121">
        <v>44958</v>
      </c>
    </row>
    <row r="724" spans="1:7">
      <c r="A724">
        <v>336</v>
      </c>
      <c r="B724" t="s">
        <v>443</v>
      </c>
      <c r="C724" t="s">
        <v>444</v>
      </c>
      <c r="D724" t="s">
        <v>108</v>
      </c>
      <c r="E724" t="s">
        <v>177</v>
      </c>
      <c r="F724" s="1">
        <v>-3550</v>
      </c>
      <c r="G724" s="121">
        <v>44958</v>
      </c>
    </row>
    <row r="725" spans="1:7">
      <c r="A725">
        <v>343</v>
      </c>
      <c r="B725" t="s">
        <v>447</v>
      </c>
      <c r="C725" t="s">
        <v>764</v>
      </c>
      <c r="D725" t="s">
        <v>135</v>
      </c>
      <c r="F725" s="1">
        <v>6945</v>
      </c>
      <c r="G725" s="121">
        <v>44958</v>
      </c>
    </row>
    <row r="726" spans="1:7">
      <c r="A726">
        <v>344</v>
      </c>
      <c r="B726" t="s">
        <v>449</v>
      </c>
      <c r="C726" t="s">
        <v>450</v>
      </c>
      <c r="D726" t="s">
        <v>108</v>
      </c>
      <c r="E726" t="s">
        <v>177</v>
      </c>
      <c r="F726" s="1">
        <v>-3524</v>
      </c>
      <c r="G726" s="121">
        <v>44958</v>
      </c>
    </row>
    <row r="727" spans="1:7">
      <c r="A727">
        <v>345</v>
      </c>
      <c r="B727" t="s">
        <v>451</v>
      </c>
      <c r="C727" t="s">
        <v>452</v>
      </c>
      <c r="D727" t="s">
        <v>143</v>
      </c>
      <c r="E727" t="s">
        <v>144</v>
      </c>
      <c r="F727" s="1">
        <v>5604.99</v>
      </c>
      <c r="G727" s="121">
        <v>44958</v>
      </c>
    </row>
    <row r="728" spans="1:7">
      <c r="A728">
        <v>345</v>
      </c>
      <c r="B728" t="s">
        <v>451</v>
      </c>
      <c r="C728" t="s">
        <v>452</v>
      </c>
      <c r="D728" t="s">
        <v>135</v>
      </c>
      <c r="F728" s="1">
        <v>6945</v>
      </c>
      <c r="G728" s="121">
        <v>44958</v>
      </c>
    </row>
    <row r="729" spans="1:7">
      <c r="A729">
        <v>346</v>
      </c>
      <c r="B729" t="s">
        <v>454</v>
      </c>
      <c r="C729" t="s">
        <v>455</v>
      </c>
      <c r="D729" t="s">
        <v>108</v>
      </c>
      <c r="E729" t="s">
        <v>177</v>
      </c>
      <c r="F729" s="1">
        <v>-3579</v>
      </c>
      <c r="G729" s="121">
        <v>44958</v>
      </c>
    </row>
    <row r="730" spans="1:7">
      <c r="A730">
        <v>347</v>
      </c>
      <c r="B730" t="s">
        <v>951</v>
      </c>
      <c r="C730" t="s">
        <v>952</v>
      </c>
      <c r="D730" t="s">
        <v>108</v>
      </c>
      <c r="E730" t="s">
        <v>880</v>
      </c>
      <c r="F730" s="1">
        <v>6901.7</v>
      </c>
      <c r="G730" s="121">
        <v>44958</v>
      </c>
    </row>
    <row r="731" spans="1:7">
      <c r="A731">
        <v>349</v>
      </c>
      <c r="B731" t="s">
        <v>457</v>
      </c>
      <c r="C731" t="s">
        <v>458</v>
      </c>
      <c r="D731" t="s">
        <v>108</v>
      </c>
      <c r="E731" t="s">
        <v>177</v>
      </c>
      <c r="F731" s="1">
        <v>-3256</v>
      </c>
      <c r="G731" s="121">
        <v>44958</v>
      </c>
    </row>
    <row r="732" spans="1:7">
      <c r="A732">
        <v>350</v>
      </c>
      <c r="B732" t="s">
        <v>953</v>
      </c>
      <c r="C732" t="s">
        <v>954</v>
      </c>
      <c r="D732" t="s">
        <v>108</v>
      </c>
      <c r="E732" t="s">
        <v>880</v>
      </c>
      <c r="F732" s="1">
        <v>6902.59</v>
      </c>
      <c r="G732" s="121">
        <v>44958</v>
      </c>
    </row>
    <row r="733" spans="1:7">
      <c r="A733">
        <v>351</v>
      </c>
      <c r="B733" t="s">
        <v>765</v>
      </c>
      <c r="C733" t="s">
        <v>766</v>
      </c>
      <c r="D733" t="s">
        <v>143</v>
      </c>
      <c r="E733" t="s">
        <v>163</v>
      </c>
      <c r="F733" s="1">
        <v>16814.97</v>
      </c>
      <c r="G733" s="121">
        <v>44958</v>
      </c>
    </row>
    <row r="734" spans="1:7">
      <c r="A734">
        <v>353</v>
      </c>
      <c r="B734" t="s">
        <v>461</v>
      </c>
      <c r="C734" t="s">
        <v>462</v>
      </c>
      <c r="D734" t="s">
        <v>108</v>
      </c>
      <c r="E734" t="s">
        <v>177</v>
      </c>
      <c r="F734" s="1">
        <v>-3523</v>
      </c>
      <c r="G734" s="121">
        <v>44958</v>
      </c>
    </row>
    <row r="735" spans="1:7">
      <c r="A735">
        <v>354</v>
      </c>
      <c r="B735" t="s">
        <v>463</v>
      </c>
      <c r="C735" t="s">
        <v>464</v>
      </c>
      <c r="D735" t="s">
        <v>108</v>
      </c>
      <c r="E735" t="s">
        <v>177</v>
      </c>
      <c r="F735" s="1">
        <v>-3524</v>
      </c>
      <c r="G735" s="121">
        <v>44958</v>
      </c>
    </row>
    <row r="736" spans="1:7">
      <c r="A736">
        <v>356</v>
      </c>
      <c r="B736" t="s">
        <v>955</v>
      </c>
      <c r="C736" t="s">
        <v>956</v>
      </c>
      <c r="D736" t="s">
        <v>108</v>
      </c>
      <c r="E736" t="s">
        <v>880</v>
      </c>
      <c r="F736" s="1">
        <v>6641.26</v>
      </c>
      <c r="G736" s="121">
        <v>44958</v>
      </c>
    </row>
    <row r="737" spans="1:7">
      <c r="A737">
        <v>357</v>
      </c>
      <c r="B737" t="s">
        <v>465</v>
      </c>
      <c r="C737" t="s">
        <v>170</v>
      </c>
      <c r="D737" t="s">
        <v>143</v>
      </c>
      <c r="E737" t="s">
        <v>957</v>
      </c>
      <c r="F737" s="1">
        <v>18683.29</v>
      </c>
      <c r="G737" s="121">
        <v>44958</v>
      </c>
    </row>
    <row r="738" spans="1:7">
      <c r="A738">
        <v>357</v>
      </c>
      <c r="B738" t="s">
        <v>465</v>
      </c>
      <c r="C738" t="s">
        <v>170</v>
      </c>
      <c r="D738" t="s">
        <v>135</v>
      </c>
      <c r="F738" s="1">
        <v>6945</v>
      </c>
      <c r="G738" s="121">
        <v>44958</v>
      </c>
    </row>
    <row r="739" spans="1:7">
      <c r="A739">
        <v>359</v>
      </c>
      <c r="B739" t="s">
        <v>466</v>
      </c>
      <c r="C739" t="s">
        <v>467</v>
      </c>
      <c r="D739" t="s">
        <v>108</v>
      </c>
      <c r="E739" t="s">
        <v>177</v>
      </c>
      <c r="F739" s="1">
        <v>-3399</v>
      </c>
      <c r="G739" s="121">
        <v>44958</v>
      </c>
    </row>
    <row r="740" spans="1:7">
      <c r="A740">
        <v>360</v>
      </c>
      <c r="B740" t="s">
        <v>958</v>
      </c>
      <c r="C740" t="s">
        <v>959</v>
      </c>
      <c r="D740" t="s">
        <v>108</v>
      </c>
      <c r="E740" t="s">
        <v>880</v>
      </c>
      <c r="F740" s="1">
        <v>6667.21</v>
      </c>
      <c r="G740" s="121">
        <v>44958</v>
      </c>
    </row>
    <row r="741" spans="1:7">
      <c r="A741">
        <v>361</v>
      </c>
      <c r="B741" t="s">
        <v>468</v>
      </c>
      <c r="C741" t="s">
        <v>469</v>
      </c>
      <c r="D741" t="s">
        <v>108</v>
      </c>
      <c r="E741" t="s">
        <v>177</v>
      </c>
      <c r="F741" s="1">
        <v>-3403</v>
      </c>
      <c r="G741" s="121">
        <v>44958</v>
      </c>
    </row>
    <row r="742" spans="1:7">
      <c r="A742">
        <v>362</v>
      </c>
      <c r="B742" t="s">
        <v>470</v>
      </c>
      <c r="C742" t="s">
        <v>471</v>
      </c>
      <c r="D742" t="s">
        <v>108</v>
      </c>
      <c r="E742" t="s">
        <v>177</v>
      </c>
      <c r="F742" s="1">
        <v>-3403</v>
      </c>
      <c r="G742" s="121">
        <v>44958</v>
      </c>
    </row>
    <row r="743" spans="1:7">
      <c r="A743">
        <v>362</v>
      </c>
      <c r="B743" t="s">
        <v>470</v>
      </c>
      <c r="C743" t="s">
        <v>471</v>
      </c>
      <c r="D743" t="s">
        <v>108</v>
      </c>
      <c r="E743" t="s">
        <v>960</v>
      </c>
      <c r="F743" s="1">
        <v>-2790</v>
      </c>
      <c r="G743" s="121">
        <v>44958</v>
      </c>
    </row>
    <row r="744" spans="1:7">
      <c r="A744">
        <v>363</v>
      </c>
      <c r="B744" t="s">
        <v>474</v>
      </c>
      <c r="C744" t="s">
        <v>475</v>
      </c>
      <c r="D744" t="s">
        <v>108</v>
      </c>
      <c r="E744" t="s">
        <v>177</v>
      </c>
      <c r="F744" s="1">
        <v>-3403</v>
      </c>
      <c r="G744" s="121">
        <v>44958</v>
      </c>
    </row>
    <row r="745" spans="1:7">
      <c r="A745">
        <v>364</v>
      </c>
      <c r="B745" t="s">
        <v>476</v>
      </c>
      <c r="C745" t="s">
        <v>120</v>
      </c>
      <c r="D745" t="s">
        <v>108</v>
      </c>
      <c r="E745" t="s">
        <v>177</v>
      </c>
      <c r="F745" s="1">
        <v>-3403</v>
      </c>
      <c r="G745" s="121">
        <v>44958</v>
      </c>
    </row>
    <row r="746" spans="1:7">
      <c r="A746">
        <v>365</v>
      </c>
      <c r="B746" t="s">
        <v>477</v>
      </c>
      <c r="C746" t="s">
        <v>120</v>
      </c>
      <c r="D746" t="s">
        <v>108</v>
      </c>
      <c r="E746" t="s">
        <v>177</v>
      </c>
      <c r="F746" s="1">
        <v>-3406</v>
      </c>
      <c r="G746" s="121">
        <v>44958</v>
      </c>
    </row>
    <row r="747" spans="1:7">
      <c r="A747">
        <v>369</v>
      </c>
      <c r="B747" t="s">
        <v>478</v>
      </c>
      <c r="C747" t="s">
        <v>479</v>
      </c>
      <c r="D747" t="s">
        <v>108</v>
      </c>
      <c r="E747" t="s">
        <v>177</v>
      </c>
      <c r="F747" s="1">
        <v>-3390</v>
      </c>
      <c r="G747" s="121">
        <v>44958</v>
      </c>
    </row>
    <row r="748" spans="1:7">
      <c r="A748">
        <v>371</v>
      </c>
      <c r="B748" t="s">
        <v>480</v>
      </c>
      <c r="C748" t="s">
        <v>481</v>
      </c>
      <c r="D748" t="s">
        <v>135</v>
      </c>
      <c r="F748" s="1">
        <v>6945</v>
      </c>
      <c r="G748" s="121">
        <v>44958</v>
      </c>
    </row>
    <row r="749" spans="1:7">
      <c r="A749">
        <v>371</v>
      </c>
      <c r="B749" t="s">
        <v>480</v>
      </c>
      <c r="C749" t="s">
        <v>481</v>
      </c>
      <c r="D749" t="s">
        <v>108</v>
      </c>
      <c r="E749" t="s">
        <v>177</v>
      </c>
      <c r="F749" s="1">
        <v>-3389</v>
      </c>
      <c r="G749" s="121">
        <v>44958</v>
      </c>
    </row>
    <row r="750" spans="1:7">
      <c r="A750">
        <v>372</v>
      </c>
      <c r="B750" t="s">
        <v>961</v>
      </c>
      <c r="C750" t="s">
        <v>948</v>
      </c>
      <c r="D750" t="s">
        <v>108</v>
      </c>
      <c r="E750" t="s">
        <v>880</v>
      </c>
      <c r="F750" s="1">
        <v>6640.36</v>
      </c>
      <c r="G750" s="121">
        <v>44958</v>
      </c>
    </row>
    <row r="751" spans="1:7">
      <c r="A751">
        <v>373</v>
      </c>
      <c r="B751" t="s">
        <v>962</v>
      </c>
      <c r="C751" t="s">
        <v>879</v>
      </c>
      <c r="D751" t="s">
        <v>108</v>
      </c>
      <c r="E751" t="s">
        <v>880</v>
      </c>
      <c r="F751" s="1">
        <v>6902.59</v>
      </c>
      <c r="G751" s="121">
        <v>44958</v>
      </c>
    </row>
    <row r="752" spans="1:7">
      <c r="A752">
        <v>377</v>
      </c>
      <c r="B752" t="s">
        <v>767</v>
      </c>
      <c r="C752" t="s">
        <v>768</v>
      </c>
      <c r="D752" t="s">
        <v>108</v>
      </c>
      <c r="E752" t="s">
        <v>177</v>
      </c>
      <c r="F752" s="1">
        <v>-3524</v>
      </c>
      <c r="G752" s="121">
        <v>44958</v>
      </c>
    </row>
    <row r="753" spans="1:7">
      <c r="A753">
        <v>379</v>
      </c>
      <c r="B753" t="s">
        <v>484</v>
      </c>
      <c r="C753" t="s">
        <v>485</v>
      </c>
      <c r="D753" t="s">
        <v>108</v>
      </c>
      <c r="E753" t="s">
        <v>177</v>
      </c>
      <c r="F753" s="1">
        <v>-3525</v>
      </c>
      <c r="G753" s="121">
        <v>44958</v>
      </c>
    </row>
    <row r="754" spans="1:7">
      <c r="A754">
        <v>380</v>
      </c>
      <c r="B754" t="s">
        <v>963</v>
      </c>
      <c r="C754" t="s">
        <v>964</v>
      </c>
      <c r="D754" t="s">
        <v>108</v>
      </c>
      <c r="E754" t="s">
        <v>880</v>
      </c>
      <c r="F754" s="1">
        <v>6465.84</v>
      </c>
      <c r="G754" s="121">
        <v>44958</v>
      </c>
    </row>
    <row r="755" spans="1:7">
      <c r="A755">
        <v>381</v>
      </c>
      <c r="B755" t="s">
        <v>487</v>
      </c>
      <c r="C755" t="s">
        <v>488</v>
      </c>
      <c r="D755" t="s">
        <v>108</v>
      </c>
      <c r="E755" t="s">
        <v>177</v>
      </c>
      <c r="F755" s="1">
        <v>-3284</v>
      </c>
      <c r="G755" s="121">
        <v>44958</v>
      </c>
    </row>
    <row r="756" spans="1:7">
      <c r="A756">
        <v>383</v>
      </c>
      <c r="B756" t="s">
        <v>965</v>
      </c>
      <c r="C756" t="s">
        <v>966</v>
      </c>
      <c r="D756" t="s">
        <v>108</v>
      </c>
      <c r="E756" t="s">
        <v>880</v>
      </c>
      <c r="F756" s="1">
        <v>6425.57</v>
      </c>
      <c r="G756" s="121">
        <v>44958</v>
      </c>
    </row>
    <row r="757" spans="1:7">
      <c r="A757">
        <v>388</v>
      </c>
      <c r="B757" t="s">
        <v>489</v>
      </c>
      <c r="C757" t="s">
        <v>490</v>
      </c>
      <c r="D757" t="s">
        <v>108</v>
      </c>
      <c r="E757" t="s">
        <v>177</v>
      </c>
      <c r="F757" s="1">
        <v>-3279</v>
      </c>
      <c r="G757" s="121">
        <v>44958</v>
      </c>
    </row>
    <row r="758" spans="1:7">
      <c r="A758">
        <v>389</v>
      </c>
      <c r="B758" t="s">
        <v>491</v>
      </c>
      <c r="C758" t="s">
        <v>492</v>
      </c>
      <c r="D758" t="s">
        <v>108</v>
      </c>
      <c r="E758" t="s">
        <v>177</v>
      </c>
      <c r="F758" s="1">
        <v>-3316</v>
      </c>
      <c r="G758" s="121">
        <v>44958</v>
      </c>
    </row>
    <row r="759" spans="1:7">
      <c r="A759">
        <v>390</v>
      </c>
      <c r="B759" t="s">
        <v>493</v>
      </c>
      <c r="C759" t="s">
        <v>494</v>
      </c>
      <c r="D759" t="s">
        <v>108</v>
      </c>
      <c r="E759" t="s">
        <v>177</v>
      </c>
      <c r="F759" s="1">
        <v>-3288</v>
      </c>
      <c r="G759" s="121">
        <v>44958</v>
      </c>
    </row>
    <row r="760" spans="1:7">
      <c r="A760">
        <v>393</v>
      </c>
      <c r="B760" t="s">
        <v>495</v>
      </c>
      <c r="C760" t="s">
        <v>496</v>
      </c>
      <c r="D760" t="s">
        <v>108</v>
      </c>
      <c r="E760" t="s">
        <v>177</v>
      </c>
      <c r="F760" s="1">
        <v>-3353</v>
      </c>
      <c r="G760" s="121">
        <v>44958</v>
      </c>
    </row>
    <row r="761" spans="1:7">
      <c r="A761">
        <v>394</v>
      </c>
      <c r="B761" t="s">
        <v>497</v>
      </c>
      <c r="C761" t="s">
        <v>498</v>
      </c>
      <c r="D761" t="s">
        <v>108</v>
      </c>
      <c r="E761" t="s">
        <v>177</v>
      </c>
      <c r="F761" s="1">
        <v>-3392</v>
      </c>
      <c r="G761" s="121">
        <v>44958</v>
      </c>
    </row>
    <row r="762" spans="1:7">
      <c r="A762">
        <v>395</v>
      </c>
      <c r="B762" t="s">
        <v>967</v>
      </c>
      <c r="C762" t="s">
        <v>968</v>
      </c>
      <c r="D762" t="s">
        <v>108</v>
      </c>
      <c r="E762" t="s">
        <v>969</v>
      </c>
      <c r="F762" s="1">
        <v>-6945</v>
      </c>
      <c r="G762" s="121">
        <v>44958</v>
      </c>
    </row>
    <row r="763" spans="1:7">
      <c r="A763">
        <v>395</v>
      </c>
      <c r="B763" t="s">
        <v>967</v>
      </c>
      <c r="C763" t="s">
        <v>968</v>
      </c>
      <c r="D763" t="s">
        <v>108</v>
      </c>
      <c r="E763" t="s">
        <v>880</v>
      </c>
      <c r="F763" s="1">
        <v>6762.97</v>
      </c>
      <c r="G763" s="121">
        <v>44958</v>
      </c>
    </row>
    <row r="764" spans="1:7">
      <c r="A764">
        <v>396</v>
      </c>
      <c r="B764" t="s">
        <v>499</v>
      </c>
      <c r="C764" t="s">
        <v>500</v>
      </c>
      <c r="D764" t="s">
        <v>108</v>
      </c>
      <c r="E764" t="s">
        <v>177</v>
      </c>
      <c r="F764" s="1">
        <v>-3532</v>
      </c>
      <c r="G764" s="121">
        <v>44958</v>
      </c>
    </row>
    <row r="765" spans="1:7">
      <c r="A765">
        <v>398</v>
      </c>
      <c r="B765" t="s">
        <v>970</v>
      </c>
      <c r="C765" t="s">
        <v>971</v>
      </c>
      <c r="D765" t="s">
        <v>108</v>
      </c>
      <c r="E765" t="s">
        <v>880</v>
      </c>
      <c r="F765" s="1">
        <v>6421.99</v>
      </c>
      <c r="G765" s="121">
        <v>44958</v>
      </c>
    </row>
    <row r="766" spans="1:7">
      <c r="A766">
        <v>399</v>
      </c>
      <c r="B766" t="s">
        <v>501</v>
      </c>
      <c r="C766" t="s">
        <v>418</v>
      </c>
      <c r="D766" t="s">
        <v>135</v>
      </c>
      <c r="F766" s="1">
        <v>6945</v>
      </c>
      <c r="G766" s="121">
        <v>44958</v>
      </c>
    </row>
    <row r="767" spans="1:7">
      <c r="A767">
        <v>399</v>
      </c>
      <c r="B767" t="s">
        <v>501</v>
      </c>
      <c r="C767" t="s">
        <v>418</v>
      </c>
      <c r="D767" t="s">
        <v>143</v>
      </c>
      <c r="E767" t="s">
        <v>972</v>
      </c>
      <c r="F767" s="1">
        <v>5605</v>
      </c>
      <c r="G767" s="121">
        <v>44958</v>
      </c>
    </row>
    <row r="768" spans="1:7">
      <c r="A768">
        <v>399</v>
      </c>
      <c r="B768" t="s">
        <v>501</v>
      </c>
      <c r="C768" t="s">
        <v>418</v>
      </c>
      <c r="D768" t="s">
        <v>143</v>
      </c>
      <c r="E768" t="s">
        <v>972</v>
      </c>
      <c r="F768" s="1">
        <v>5605</v>
      </c>
      <c r="G768" s="121">
        <v>44958</v>
      </c>
    </row>
    <row r="769" spans="1:7">
      <c r="A769">
        <v>400</v>
      </c>
      <c r="B769" t="s">
        <v>502</v>
      </c>
      <c r="C769" t="s">
        <v>503</v>
      </c>
      <c r="D769" t="s">
        <v>108</v>
      </c>
      <c r="E769" t="s">
        <v>177</v>
      </c>
      <c r="F769" s="1">
        <v>-3291</v>
      </c>
      <c r="G769" s="121">
        <v>44958</v>
      </c>
    </row>
    <row r="770" spans="1:7">
      <c r="A770">
        <v>402</v>
      </c>
      <c r="B770" t="s">
        <v>504</v>
      </c>
      <c r="C770" t="s">
        <v>505</v>
      </c>
      <c r="D770" t="s">
        <v>108</v>
      </c>
      <c r="E770" t="s">
        <v>177</v>
      </c>
      <c r="F770" s="1">
        <v>-3264</v>
      </c>
      <c r="G770" s="121">
        <v>44958</v>
      </c>
    </row>
    <row r="771" spans="1:7">
      <c r="A771">
        <v>405</v>
      </c>
      <c r="B771" t="s">
        <v>506</v>
      </c>
      <c r="C771" t="s">
        <v>507</v>
      </c>
      <c r="D771" t="s">
        <v>108</v>
      </c>
      <c r="E771" t="s">
        <v>177</v>
      </c>
      <c r="F771" s="1">
        <v>-3264</v>
      </c>
      <c r="G771" s="121">
        <v>44958</v>
      </c>
    </row>
    <row r="772" spans="1:7">
      <c r="A772">
        <v>407</v>
      </c>
      <c r="B772" t="s">
        <v>510</v>
      </c>
      <c r="C772" t="s">
        <v>511</v>
      </c>
      <c r="D772" t="s">
        <v>139</v>
      </c>
      <c r="E772" t="s">
        <v>973</v>
      </c>
      <c r="F772" s="1">
        <v>2790</v>
      </c>
      <c r="G772" s="121">
        <v>44958</v>
      </c>
    </row>
    <row r="773" spans="1:7">
      <c r="A773">
        <v>407</v>
      </c>
      <c r="B773" t="s">
        <v>510</v>
      </c>
      <c r="C773" t="s">
        <v>511</v>
      </c>
      <c r="D773" t="s">
        <v>108</v>
      </c>
      <c r="E773" t="s">
        <v>177</v>
      </c>
      <c r="F773" s="1">
        <v>-3281</v>
      </c>
      <c r="G773" s="121">
        <v>44958</v>
      </c>
    </row>
    <row r="774" spans="1:7">
      <c r="A774">
        <v>409</v>
      </c>
      <c r="B774" t="s">
        <v>512</v>
      </c>
      <c r="C774" t="s">
        <v>513</v>
      </c>
      <c r="D774" t="s">
        <v>108</v>
      </c>
      <c r="E774" t="s">
        <v>177</v>
      </c>
      <c r="F774" s="1">
        <v>-3313</v>
      </c>
      <c r="G774" s="121">
        <v>44958</v>
      </c>
    </row>
    <row r="775" spans="1:7">
      <c r="A775">
        <v>411</v>
      </c>
      <c r="B775" t="s">
        <v>514</v>
      </c>
      <c r="C775" t="s">
        <v>515</v>
      </c>
      <c r="D775" t="s">
        <v>135</v>
      </c>
      <c r="F775" s="1">
        <v>6945</v>
      </c>
      <c r="G775" s="121">
        <v>44958</v>
      </c>
    </row>
    <row r="776" spans="1:7">
      <c r="A776">
        <v>411</v>
      </c>
      <c r="B776" t="s">
        <v>514</v>
      </c>
      <c r="C776" t="s">
        <v>515</v>
      </c>
      <c r="D776" t="s">
        <v>143</v>
      </c>
      <c r="E776" t="s">
        <v>348</v>
      </c>
      <c r="F776" s="1">
        <v>18683.29</v>
      </c>
      <c r="G776" s="121">
        <v>44958</v>
      </c>
    </row>
    <row r="777" spans="1:7">
      <c r="A777">
        <v>411</v>
      </c>
      <c r="B777" t="s">
        <v>514</v>
      </c>
      <c r="C777" t="s">
        <v>515</v>
      </c>
      <c r="D777" t="s">
        <v>143</v>
      </c>
      <c r="E777" t="s">
        <v>348</v>
      </c>
      <c r="F777" s="1">
        <v>5605</v>
      </c>
      <c r="G777" s="121">
        <v>44958</v>
      </c>
    </row>
    <row r="778" spans="1:7">
      <c r="A778">
        <v>411</v>
      </c>
      <c r="B778" t="s">
        <v>514</v>
      </c>
      <c r="C778" t="s">
        <v>515</v>
      </c>
      <c r="D778" t="s">
        <v>139</v>
      </c>
      <c r="E778" t="s">
        <v>974</v>
      </c>
      <c r="F778" s="1">
        <v>2790</v>
      </c>
      <c r="G778" s="121">
        <v>44958</v>
      </c>
    </row>
    <row r="779" spans="1:7">
      <c r="A779">
        <v>412</v>
      </c>
      <c r="B779" t="s">
        <v>516</v>
      </c>
      <c r="C779" t="s">
        <v>517</v>
      </c>
      <c r="D779" t="s">
        <v>135</v>
      </c>
      <c r="F779" s="1">
        <v>6945</v>
      </c>
      <c r="G779" s="121">
        <v>44958</v>
      </c>
    </row>
    <row r="780" spans="1:7">
      <c r="A780">
        <v>415</v>
      </c>
      <c r="B780" t="s">
        <v>865</v>
      </c>
      <c r="C780" t="s">
        <v>866</v>
      </c>
      <c r="D780" t="s">
        <v>108</v>
      </c>
      <c r="E780" t="s">
        <v>177</v>
      </c>
      <c r="F780" s="1">
        <v>-3383</v>
      </c>
      <c r="G780" s="121">
        <v>44958</v>
      </c>
    </row>
    <row r="781" spans="1:7">
      <c r="A781">
        <v>416</v>
      </c>
      <c r="B781" t="s">
        <v>520</v>
      </c>
      <c r="C781" t="s">
        <v>521</v>
      </c>
      <c r="D781" t="s">
        <v>143</v>
      </c>
      <c r="E781" t="s">
        <v>975</v>
      </c>
      <c r="F781" s="1">
        <v>18683.29</v>
      </c>
      <c r="G781" s="121">
        <v>44958</v>
      </c>
    </row>
    <row r="782" spans="1:7">
      <c r="A782">
        <v>416</v>
      </c>
      <c r="B782" t="s">
        <v>520</v>
      </c>
      <c r="C782" t="s">
        <v>521</v>
      </c>
      <c r="D782" t="s">
        <v>108</v>
      </c>
      <c r="E782" t="s">
        <v>177</v>
      </c>
      <c r="F782" s="1">
        <v>-3388</v>
      </c>
      <c r="G782" s="121">
        <v>44958</v>
      </c>
    </row>
    <row r="783" spans="1:7">
      <c r="A783">
        <v>417</v>
      </c>
      <c r="B783" t="s">
        <v>976</v>
      </c>
      <c r="C783" t="s">
        <v>977</v>
      </c>
      <c r="D783" t="s">
        <v>108</v>
      </c>
      <c r="E783" t="s">
        <v>880</v>
      </c>
      <c r="F783" s="1">
        <v>6636.78</v>
      </c>
      <c r="G783" s="121">
        <v>44958</v>
      </c>
    </row>
    <row r="784" spans="1:7">
      <c r="A784">
        <v>418</v>
      </c>
      <c r="B784" t="s">
        <v>522</v>
      </c>
      <c r="C784" t="s">
        <v>523</v>
      </c>
      <c r="D784" t="s">
        <v>108</v>
      </c>
      <c r="E784" t="s">
        <v>177</v>
      </c>
      <c r="F784" s="1">
        <v>-3395</v>
      </c>
      <c r="G784" s="121">
        <v>44958</v>
      </c>
    </row>
    <row r="785" spans="1:7">
      <c r="A785">
        <v>419</v>
      </c>
      <c r="B785" t="s">
        <v>524</v>
      </c>
      <c r="C785" t="s">
        <v>525</v>
      </c>
      <c r="D785" t="s">
        <v>108</v>
      </c>
      <c r="E785" t="s">
        <v>177</v>
      </c>
      <c r="F785" s="1">
        <v>-3395</v>
      </c>
      <c r="G785" s="121">
        <v>44958</v>
      </c>
    </row>
    <row r="786" spans="1:7">
      <c r="A786">
        <v>419</v>
      </c>
      <c r="B786" t="s">
        <v>524</v>
      </c>
      <c r="C786" t="s">
        <v>525</v>
      </c>
      <c r="D786" t="s">
        <v>135</v>
      </c>
      <c r="F786" s="1">
        <v>6945</v>
      </c>
      <c r="G786" s="121">
        <v>44958</v>
      </c>
    </row>
    <row r="787" spans="1:7">
      <c r="A787">
        <v>421</v>
      </c>
      <c r="B787" t="s">
        <v>526</v>
      </c>
      <c r="C787" t="s">
        <v>527</v>
      </c>
      <c r="D787" t="s">
        <v>108</v>
      </c>
      <c r="E787" t="s">
        <v>177</v>
      </c>
      <c r="F787" s="1">
        <v>-3392</v>
      </c>
      <c r="G787" s="121">
        <v>44958</v>
      </c>
    </row>
    <row r="788" spans="1:7">
      <c r="A788">
        <v>422</v>
      </c>
      <c r="B788" t="s">
        <v>528</v>
      </c>
      <c r="C788" t="s">
        <v>365</v>
      </c>
      <c r="D788" t="s">
        <v>108</v>
      </c>
      <c r="E788" t="s">
        <v>177</v>
      </c>
      <c r="F788" s="1">
        <v>-3387</v>
      </c>
      <c r="G788" s="121">
        <v>44958</v>
      </c>
    </row>
    <row r="789" spans="1:7">
      <c r="A789">
        <v>427</v>
      </c>
      <c r="B789" t="s">
        <v>532</v>
      </c>
      <c r="C789" t="s">
        <v>533</v>
      </c>
      <c r="D789" t="s">
        <v>108</v>
      </c>
      <c r="E789" t="s">
        <v>177</v>
      </c>
      <c r="F789" s="1">
        <v>-3394</v>
      </c>
      <c r="G789" s="121">
        <v>44958</v>
      </c>
    </row>
    <row r="790" spans="1:7">
      <c r="A790">
        <v>429</v>
      </c>
      <c r="B790" t="s">
        <v>867</v>
      </c>
      <c r="C790" t="s">
        <v>868</v>
      </c>
      <c r="D790" t="s">
        <v>108</v>
      </c>
      <c r="E790" t="s">
        <v>880</v>
      </c>
      <c r="F790" s="1">
        <v>7145.13</v>
      </c>
      <c r="G790" s="121">
        <v>44958</v>
      </c>
    </row>
    <row r="791" spans="1:7">
      <c r="A791">
        <v>431</v>
      </c>
      <c r="B791" t="s">
        <v>534</v>
      </c>
      <c r="C791" t="s">
        <v>535</v>
      </c>
      <c r="D791" t="s">
        <v>108</v>
      </c>
      <c r="E791" t="s">
        <v>177</v>
      </c>
      <c r="F791" s="1">
        <v>-3871</v>
      </c>
      <c r="G791" s="121">
        <v>44958</v>
      </c>
    </row>
    <row r="792" spans="1:7">
      <c r="A792">
        <v>434</v>
      </c>
      <c r="B792" t="s">
        <v>538</v>
      </c>
      <c r="C792" t="s">
        <v>539</v>
      </c>
      <c r="D792" t="s">
        <v>108</v>
      </c>
      <c r="E792" t="s">
        <v>177</v>
      </c>
      <c r="F792" s="1">
        <v>-3711</v>
      </c>
      <c r="G792" s="121">
        <v>44958</v>
      </c>
    </row>
    <row r="793" spans="1:7">
      <c r="A793">
        <v>435</v>
      </c>
      <c r="B793" t="s">
        <v>978</v>
      </c>
      <c r="C793" t="s">
        <v>979</v>
      </c>
      <c r="D793" t="s">
        <v>108</v>
      </c>
      <c r="E793" t="s">
        <v>880</v>
      </c>
      <c r="F793" s="1">
        <v>7006.41</v>
      </c>
      <c r="G793" s="121">
        <v>44958</v>
      </c>
    </row>
    <row r="794" spans="1:7">
      <c r="A794">
        <v>437</v>
      </c>
      <c r="B794" t="s">
        <v>980</v>
      </c>
      <c r="C794" t="s">
        <v>966</v>
      </c>
      <c r="D794" t="s">
        <v>108</v>
      </c>
      <c r="E794" t="s">
        <v>880</v>
      </c>
      <c r="F794" s="1">
        <v>6902.59</v>
      </c>
      <c r="G794" s="121">
        <v>44958</v>
      </c>
    </row>
    <row r="795" spans="1:7">
      <c r="A795">
        <v>438</v>
      </c>
      <c r="B795" t="s">
        <v>540</v>
      </c>
      <c r="C795" t="s">
        <v>541</v>
      </c>
      <c r="D795" t="s">
        <v>108</v>
      </c>
      <c r="E795" t="s">
        <v>177</v>
      </c>
      <c r="F795" s="1">
        <v>-3524</v>
      </c>
      <c r="G795" s="121">
        <v>44958</v>
      </c>
    </row>
    <row r="796" spans="1:7">
      <c r="A796">
        <v>439</v>
      </c>
      <c r="B796" t="s">
        <v>542</v>
      </c>
      <c r="C796" t="s">
        <v>543</v>
      </c>
      <c r="D796" t="s">
        <v>108</v>
      </c>
      <c r="E796" t="s">
        <v>880</v>
      </c>
      <c r="F796" s="1">
        <v>6947.34</v>
      </c>
      <c r="G796" s="121">
        <v>44958</v>
      </c>
    </row>
    <row r="797" spans="1:7">
      <c r="A797">
        <v>439</v>
      </c>
      <c r="B797" t="s">
        <v>542</v>
      </c>
      <c r="C797" t="s">
        <v>543</v>
      </c>
      <c r="D797" t="s">
        <v>135</v>
      </c>
      <c r="F797" s="1">
        <v>6945</v>
      </c>
      <c r="G797" s="121">
        <v>44958</v>
      </c>
    </row>
    <row r="798" spans="1:7">
      <c r="A798">
        <v>440</v>
      </c>
      <c r="B798" t="s">
        <v>981</v>
      </c>
      <c r="C798" t="s">
        <v>982</v>
      </c>
      <c r="D798" t="s">
        <v>108</v>
      </c>
      <c r="E798" t="s">
        <v>880</v>
      </c>
      <c r="F798" s="1">
        <v>7163.03</v>
      </c>
      <c r="G798" s="121">
        <v>44958</v>
      </c>
    </row>
    <row r="799" spans="1:7">
      <c r="A799">
        <v>441</v>
      </c>
      <c r="B799" t="s">
        <v>544</v>
      </c>
      <c r="C799" t="s">
        <v>545</v>
      </c>
      <c r="D799" t="s">
        <v>108</v>
      </c>
      <c r="E799" t="s">
        <v>177</v>
      </c>
      <c r="F799" s="1">
        <v>-3659</v>
      </c>
      <c r="G799" s="121">
        <v>44958</v>
      </c>
    </row>
    <row r="800" spans="1:7">
      <c r="A800">
        <v>443</v>
      </c>
      <c r="B800" t="s">
        <v>546</v>
      </c>
      <c r="C800" t="s">
        <v>543</v>
      </c>
      <c r="D800" t="s">
        <v>135</v>
      </c>
      <c r="F800" s="1">
        <v>6945</v>
      </c>
      <c r="G800" s="121">
        <v>44958</v>
      </c>
    </row>
    <row r="801" spans="1:7">
      <c r="A801">
        <v>443</v>
      </c>
      <c r="B801" t="s">
        <v>546</v>
      </c>
      <c r="C801" t="s">
        <v>543</v>
      </c>
      <c r="D801" t="s">
        <v>108</v>
      </c>
      <c r="E801" t="s">
        <v>880</v>
      </c>
      <c r="F801" s="1">
        <v>7006.41</v>
      </c>
      <c r="G801" s="121">
        <v>44958</v>
      </c>
    </row>
    <row r="802" spans="1:7">
      <c r="A802">
        <v>445</v>
      </c>
      <c r="B802" t="s">
        <v>772</v>
      </c>
      <c r="C802" t="s">
        <v>983</v>
      </c>
      <c r="D802" t="s">
        <v>108</v>
      </c>
      <c r="E802" t="s">
        <v>880</v>
      </c>
      <c r="F802" s="1">
        <v>6954.5</v>
      </c>
      <c r="G802" s="121">
        <v>44958</v>
      </c>
    </row>
    <row r="803" spans="1:7">
      <c r="A803">
        <v>447</v>
      </c>
      <c r="B803" t="s">
        <v>547</v>
      </c>
      <c r="C803" t="s">
        <v>548</v>
      </c>
      <c r="D803" t="s">
        <v>108</v>
      </c>
      <c r="E803" t="s">
        <v>177</v>
      </c>
      <c r="F803" s="1">
        <v>-3524</v>
      </c>
      <c r="G803" s="121">
        <v>44958</v>
      </c>
    </row>
    <row r="804" spans="1:7">
      <c r="A804">
        <v>448</v>
      </c>
      <c r="B804" t="s">
        <v>549</v>
      </c>
      <c r="C804" t="s">
        <v>467</v>
      </c>
      <c r="D804" t="s">
        <v>108</v>
      </c>
      <c r="E804" t="s">
        <v>177</v>
      </c>
      <c r="F804" s="1">
        <v>-3524</v>
      </c>
      <c r="G804" s="121">
        <v>44958</v>
      </c>
    </row>
    <row r="805" spans="1:7">
      <c r="A805">
        <v>451</v>
      </c>
      <c r="B805" t="s">
        <v>550</v>
      </c>
      <c r="C805" t="s">
        <v>551</v>
      </c>
      <c r="D805" t="s">
        <v>135</v>
      </c>
      <c r="F805" s="1">
        <v>6945</v>
      </c>
      <c r="G805" s="121">
        <v>44958</v>
      </c>
    </row>
    <row r="806" spans="1:7">
      <c r="A806">
        <v>451</v>
      </c>
      <c r="B806" t="s">
        <v>550</v>
      </c>
      <c r="C806" t="s">
        <v>551</v>
      </c>
      <c r="D806" t="s">
        <v>108</v>
      </c>
      <c r="E806" t="s">
        <v>177</v>
      </c>
      <c r="F806" s="1">
        <v>-3655</v>
      </c>
      <c r="G806" s="121">
        <v>44958</v>
      </c>
    </row>
    <row r="807" spans="1:7">
      <c r="A807">
        <v>453</v>
      </c>
      <c r="B807" t="s">
        <v>552</v>
      </c>
      <c r="C807" t="s">
        <v>553</v>
      </c>
      <c r="D807" t="s">
        <v>108</v>
      </c>
      <c r="E807" t="s">
        <v>177</v>
      </c>
      <c r="F807" s="1">
        <v>-3604</v>
      </c>
      <c r="G807" s="121">
        <v>44958</v>
      </c>
    </row>
    <row r="808" spans="1:7">
      <c r="A808">
        <v>456</v>
      </c>
      <c r="B808" t="s">
        <v>556</v>
      </c>
      <c r="C808" t="s">
        <v>127</v>
      </c>
      <c r="D808" t="s">
        <v>128</v>
      </c>
      <c r="E808" t="s">
        <v>881</v>
      </c>
      <c r="F808" s="1">
        <v>25624.880000000001</v>
      </c>
      <c r="G808" s="121">
        <v>44958</v>
      </c>
    </row>
    <row r="809" spans="1:7">
      <c r="A809">
        <v>456</v>
      </c>
      <c r="B809" t="s">
        <v>556</v>
      </c>
      <c r="C809" t="s">
        <v>127</v>
      </c>
      <c r="D809" t="s">
        <v>108</v>
      </c>
      <c r="E809" t="s">
        <v>177</v>
      </c>
      <c r="F809" s="1">
        <v>-3599</v>
      </c>
      <c r="G809" s="121">
        <v>44958</v>
      </c>
    </row>
    <row r="810" spans="1:7">
      <c r="A810">
        <v>464</v>
      </c>
      <c r="B810" t="s">
        <v>562</v>
      </c>
      <c r="C810" t="s">
        <v>563</v>
      </c>
      <c r="D810" t="s">
        <v>108</v>
      </c>
      <c r="E810" t="s">
        <v>177</v>
      </c>
      <c r="F810" s="1">
        <v>-3872</v>
      </c>
      <c r="G810" s="121">
        <v>44958</v>
      </c>
    </row>
    <row r="811" spans="1:7">
      <c r="A811">
        <v>465</v>
      </c>
      <c r="B811" t="s">
        <v>564</v>
      </c>
      <c r="C811" t="s">
        <v>127</v>
      </c>
      <c r="D811" t="s">
        <v>128</v>
      </c>
      <c r="E811" t="s">
        <v>881</v>
      </c>
      <c r="F811" s="1">
        <v>29737.919999999998</v>
      </c>
      <c r="G811" s="121">
        <v>44958</v>
      </c>
    </row>
    <row r="812" spans="1:7">
      <c r="A812">
        <v>465</v>
      </c>
      <c r="B812" t="s">
        <v>564</v>
      </c>
      <c r="C812" t="s">
        <v>127</v>
      </c>
      <c r="D812" t="s">
        <v>108</v>
      </c>
      <c r="E812" t="s">
        <v>177</v>
      </c>
      <c r="F812" s="1">
        <v>-3872</v>
      </c>
      <c r="G812" s="121">
        <v>44958</v>
      </c>
    </row>
    <row r="813" spans="1:7">
      <c r="A813">
        <v>466</v>
      </c>
      <c r="B813" t="s">
        <v>565</v>
      </c>
      <c r="C813" t="s">
        <v>127</v>
      </c>
      <c r="D813" t="s">
        <v>128</v>
      </c>
      <c r="E813" t="s">
        <v>984</v>
      </c>
      <c r="F813" s="1">
        <v>28063</v>
      </c>
      <c r="G813" s="121">
        <v>44958</v>
      </c>
    </row>
    <row r="814" spans="1:7">
      <c r="A814">
        <v>466</v>
      </c>
      <c r="B814" t="s">
        <v>565</v>
      </c>
      <c r="C814" t="s">
        <v>127</v>
      </c>
      <c r="D814" t="s">
        <v>108</v>
      </c>
      <c r="E814" t="s">
        <v>177</v>
      </c>
      <c r="F814" s="1">
        <v>-3870</v>
      </c>
      <c r="G814" s="121">
        <v>44958</v>
      </c>
    </row>
    <row r="815" spans="1:7">
      <c r="A815">
        <v>467</v>
      </c>
      <c r="B815" t="s">
        <v>567</v>
      </c>
      <c r="C815" t="s">
        <v>568</v>
      </c>
      <c r="D815" t="s">
        <v>143</v>
      </c>
      <c r="E815" t="s">
        <v>144</v>
      </c>
      <c r="F815" s="1">
        <v>5604.99</v>
      </c>
      <c r="G815" s="121">
        <v>44958</v>
      </c>
    </row>
    <row r="816" spans="1:7">
      <c r="A816">
        <v>467</v>
      </c>
      <c r="B816" t="s">
        <v>567</v>
      </c>
      <c r="C816" t="s">
        <v>568</v>
      </c>
      <c r="D816" t="s">
        <v>143</v>
      </c>
      <c r="E816" t="s">
        <v>144</v>
      </c>
      <c r="F816" s="1">
        <v>5604.99</v>
      </c>
      <c r="G816" s="121">
        <v>44958</v>
      </c>
    </row>
    <row r="817" spans="1:7">
      <c r="A817">
        <v>468</v>
      </c>
      <c r="B817" t="s">
        <v>985</v>
      </c>
      <c r="C817" t="s">
        <v>986</v>
      </c>
      <c r="D817" t="s">
        <v>108</v>
      </c>
      <c r="E817" t="s">
        <v>880</v>
      </c>
      <c r="F817" s="1">
        <v>7163.03</v>
      </c>
      <c r="G817" s="121">
        <v>44958</v>
      </c>
    </row>
    <row r="818" spans="1:7">
      <c r="A818">
        <v>472</v>
      </c>
      <c r="B818" t="s">
        <v>569</v>
      </c>
      <c r="C818" t="s">
        <v>570</v>
      </c>
      <c r="D818" t="s">
        <v>108</v>
      </c>
      <c r="E818" t="s">
        <v>177</v>
      </c>
      <c r="F818" s="1">
        <v>-3524</v>
      </c>
      <c r="G818" s="121">
        <v>44958</v>
      </c>
    </row>
    <row r="819" spans="1:7">
      <c r="A819">
        <v>477</v>
      </c>
      <c r="B819" t="s">
        <v>573</v>
      </c>
      <c r="C819" t="s">
        <v>574</v>
      </c>
      <c r="D819" t="s">
        <v>108</v>
      </c>
      <c r="E819" t="s">
        <v>177</v>
      </c>
      <c r="F819" s="1">
        <v>-3425</v>
      </c>
      <c r="G819" s="121">
        <v>44958</v>
      </c>
    </row>
    <row r="820" spans="1:7">
      <c r="A820">
        <v>478</v>
      </c>
      <c r="B820" t="s">
        <v>575</v>
      </c>
      <c r="C820" t="s">
        <v>574</v>
      </c>
      <c r="D820" t="s">
        <v>108</v>
      </c>
      <c r="E820" t="s">
        <v>177</v>
      </c>
      <c r="F820" s="1">
        <v>-3455</v>
      </c>
      <c r="G820" s="121">
        <v>44958</v>
      </c>
    </row>
    <row r="821" spans="1:7">
      <c r="A821">
        <v>481</v>
      </c>
      <c r="B821" t="s">
        <v>576</v>
      </c>
      <c r="C821" t="s">
        <v>577</v>
      </c>
      <c r="D821" t="s">
        <v>108</v>
      </c>
      <c r="E821" t="s">
        <v>177</v>
      </c>
      <c r="F821" s="1">
        <v>-3513</v>
      </c>
      <c r="G821" s="121">
        <v>44958</v>
      </c>
    </row>
    <row r="822" spans="1:7">
      <c r="A822">
        <v>482</v>
      </c>
      <c r="B822" t="s">
        <v>780</v>
      </c>
      <c r="C822" t="s">
        <v>781</v>
      </c>
      <c r="D822" t="s">
        <v>143</v>
      </c>
      <c r="E822" t="s">
        <v>144</v>
      </c>
      <c r="F822" s="1">
        <v>5604.99</v>
      </c>
      <c r="G822" s="121">
        <v>44958</v>
      </c>
    </row>
    <row r="823" spans="1:7">
      <c r="A823">
        <v>482</v>
      </c>
      <c r="B823" t="s">
        <v>780</v>
      </c>
      <c r="C823" t="s">
        <v>781</v>
      </c>
      <c r="D823" t="s">
        <v>135</v>
      </c>
      <c r="E823" t="s">
        <v>746</v>
      </c>
      <c r="F823" s="1">
        <v>6945</v>
      </c>
      <c r="G823" s="121">
        <v>44958</v>
      </c>
    </row>
    <row r="824" spans="1:7">
      <c r="A824">
        <v>484</v>
      </c>
      <c r="B824" t="s">
        <v>987</v>
      </c>
      <c r="C824" t="s">
        <v>781</v>
      </c>
      <c r="D824" t="s">
        <v>135</v>
      </c>
      <c r="E824" t="s">
        <v>746</v>
      </c>
      <c r="F824" s="1">
        <v>6945</v>
      </c>
      <c r="G824" s="121">
        <v>44958</v>
      </c>
    </row>
    <row r="825" spans="1:7">
      <c r="A825">
        <v>486</v>
      </c>
      <c r="B825" t="s">
        <v>988</v>
      </c>
      <c r="C825" t="s">
        <v>781</v>
      </c>
      <c r="D825" t="s">
        <v>135</v>
      </c>
      <c r="E825" t="s">
        <v>746</v>
      </c>
      <c r="F825" s="1">
        <v>6945</v>
      </c>
      <c r="G825" s="121">
        <v>44958</v>
      </c>
    </row>
    <row r="826" spans="1:7">
      <c r="A826">
        <v>496</v>
      </c>
      <c r="B826" t="s">
        <v>578</v>
      </c>
      <c r="C826" t="s">
        <v>579</v>
      </c>
      <c r="D826" t="s">
        <v>135</v>
      </c>
      <c r="F826" s="1">
        <v>6945</v>
      </c>
      <c r="G826" s="121">
        <v>44958</v>
      </c>
    </row>
    <row r="827" spans="1:7">
      <c r="A827">
        <v>498</v>
      </c>
      <c r="B827" t="s">
        <v>580</v>
      </c>
      <c r="C827" t="s">
        <v>581</v>
      </c>
      <c r="D827" t="s">
        <v>108</v>
      </c>
      <c r="E827" t="s">
        <v>177</v>
      </c>
      <c r="F827" s="1">
        <v>-3497</v>
      </c>
      <c r="G827" s="121">
        <v>44958</v>
      </c>
    </row>
    <row r="828" spans="1:7">
      <c r="A828">
        <v>501</v>
      </c>
      <c r="B828" t="s">
        <v>989</v>
      </c>
      <c r="C828" t="s">
        <v>990</v>
      </c>
      <c r="D828" t="s">
        <v>108</v>
      </c>
      <c r="E828" t="s">
        <v>880</v>
      </c>
      <c r="F828" s="1">
        <v>7167.5</v>
      </c>
      <c r="G828" s="121">
        <v>44958</v>
      </c>
    </row>
    <row r="829" spans="1:7">
      <c r="A829">
        <v>505</v>
      </c>
      <c r="B829" t="s">
        <v>582</v>
      </c>
      <c r="C829" t="s">
        <v>583</v>
      </c>
      <c r="D829" t="s">
        <v>108</v>
      </c>
      <c r="E829" t="s">
        <v>177</v>
      </c>
      <c r="F829" s="1">
        <v>-3524</v>
      </c>
      <c r="G829" s="121">
        <v>44958</v>
      </c>
    </row>
    <row r="830" spans="1:7">
      <c r="A830">
        <v>511</v>
      </c>
      <c r="B830" t="s">
        <v>584</v>
      </c>
      <c r="C830" t="s">
        <v>585</v>
      </c>
      <c r="D830" t="s">
        <v>135</v>
      </c>
      <c r="F830" s="1">
        <v>6945</v>
      </c>
      <c r="G830" s="121">
        <v>44958</v>
      </c>
    </row>
    <row r="831" spans="1:7">
      <c r="A831">
        <v>511</v>
      </c>
      <c r="B831" t="s">
        <v>584</v>
      </c>
      <c r="C831" t="s">
        <v>585</v>
      </c>
      <c r="D831" t="s">
        <v>108</v>
      </c>
      <c r="E831" t="s">
        <v>177</v>
      </c>
      <c r="F831" s="1">
        <v>-3577</v>
      </c>
      <c r="G831" s="121">
        <v>44958</v>
      </c>
    </row>
    <row r="832" spans="1:7">
      <c r="A832">
        <v>515</v>
      </c>
      <c r="B832" t="s">
        <v>586</v>
      </c>
      <c r="C832" t="s">
        <v>433</v>
      </c>
      <c r="D832" t="s">
        <v>108</v>
      </c>
      <c r="E832" t="s">
        <v>177</v>
      </c>
      <c r="F832" s="1">
        <v>-3657</v>
      </c>
      <c r="G832" s="121">
        <v>44958</v>
      </c>
    </row>
    <row r="833" spans="1:7">
      <c r="A833">
        <v>522</v>
      </c>
      <c r="B833" t="s">
        <v>991</v>
      </c>
      <c r="C833" t="s">
        <v>992</v>
      </c>
      <c r="D833" t="s">
        <v>108</v>
      </c>
      <c r="E833" t="s">
        <v>880</v>
      </c>
      <c r="F833" s="1">
        <v>7006.41</v>
      </c>
      <c r="G833" s="121">
        <v>44958</v>
      </c>
    </row>
    <row r="834" spans="1:7">
      <c r="A834">
        <v>526</v>
      </c>
      <c r="B834" t="s">
        <v>594</v>
      </c>
      <c r="C834" t="s">
        <v>595</v>
      </c>
      <c r="D834" t="s">
        <v>143</v>
      </c>
      <c r="E834" t="s">
        <v>348</v>
      </c>
      <c r="F834" s="1">
        <v>5605</v>
      </c>
      <c r="G834" s="121">
        <v>44958</v>
      </c>
    </row>
    <row r="835" spans="1:7">
      <c r="A835">
        <v>526</v>
      </c>
      <c r="B835" t="s">
        <v>594</v>
      </c>
      <c r="C835" t="s">
        <v>595</v>
      </c>
      <c r="D835" t="s">
        <v>135</v>
      </c>
      <c r="F835" s="1">
        <v>6945</v>
      </c>
      <c r="G835" s="121">
        <v>44958</v>
      </c>
    </row>
    <row r="836" spans="1:7">
      <c r="A836">
        <v>531</v>
      </c>
      <c r="B836" t="s">
        <v>596</v>
      </c>
      <c r="C836" t="s">
        <v>597</v>
      </c>
      <c r="D836" t="s">
        <v>193</v>
      </c>
      <c r="F836" s="1">
        <v>-1157975</v>
      </c>
      <c r="G836" s="121">
        <v>44958</v>
      </c>
    </row>
    <row r="837" spans="1:7">
      <c r="A837">
        <v>547</v>
      </c>
      <c r="B837" t="s">
        <v>599</v>
      </c>
      <c r="C837" t="s">
        <v>260</v>
      </c>
      <c r="D837" t="s">
        <v>108</v>
      </c>
      <c r="E837" t="s">
        <v>177</v>
      </c>
      <c r="F837" s="1">
        <v>-3818</v>
      </c>
      <c r="G837" s="121">
        <v>44958</v>
      </c>
    </row>
    <row r="838" spans="1:7">
      <c r="A838">
        <v>548</v>
      </c>
      <c r="B838" t="s">
        <v>600</v>
      </c>
      <c r="C838" t="s">
        <v>260</v>
      </c>
      <c r="D838" t="s">
        <v>108</v>
      </c>
      <c r="E838" t="s">
        <v>177</v>
      </c>
      <c r="F838" s="1">
        <v>-3818</v>
      </c>
      <c r="G838" s="121">
        <v>44958</v>
      </c>
    </row>
    <row r="839" spans="1:7">
      <c r="A839">
        <v>549</v>
      </c>
      <c r="B839" t="s">
        <v>872</v>
      </c>
      <c r="C839" t="s">
        <v>602</v>
      </c>
      <c r="D839" t="s">
        <v>143</v>
      </c>
      <c r="E839" t="s">
        <v>348</v>
      </c>
      <c r="F839" s="1">
        <v>5605</v>
      </c>
      <c r="G839" s="121">
        <v>44958</v>
      </c>
    </row>
    <row r="840" spans="1:7">
      <c r="A840">
        <v>549</v>
      </c>
      <c r="B840" t="s">
        <v>872</v>
      </c>
      <c r="C840" t="s">
        <v>602</v>
      </c>
      <c r="D840" t="s">
        <v>135</v>
      </c>
      <c r="F840" s="1">
        <v>6945</v>
      </c>
      <c r="G840" s="121">
        <v>44958</v>
      </c>
    </row>
    <row r="841" spans="1:7">
      <c r="A841">
        <v>549</v>
      </c>
      <c r="B841" t="s">
        <v>872</v>
      </c>
      <c r="C841" t="s">
        <v>602</v>
      </c>
      <c r="D841" t="s">
        <v>108</v>
      </c>
      <c r="E841" t="s">
        <v>177</v>
      </c>
      <c r="F841" s="1">
        <v>-3818</v>
      </c>
      <c r="G841" s="121">
        <v>44958</v>
      </c>
    </row>
    <row r="842" spans="1:7">
      <c r="A842">
        <v>550</v>
      </c>
      <c r="B842" t="s">
        <v>873</v>
      </c>
      <c r="C842" t="s">
        <v>604</v>
      </c>
      <c r="D842" t="s">
        <v>108</v>
      </c>
      <c r="E842" t="s">
        <v>177</v>
      </c>
      <c r="F842" s="1">
        <v>-3818</v>
      </c>
      <c r="G842" s="121">
        <v>44958</v>
      </c>
    </row>
    <row r="843" spans="1:7">
      <c r="A843">
        <v>550</v>
      </c>
      <c r="B843" t="s">
        <v>873</v>
      </c>
      <c r="C843" t="s">
        <v>604</v>
      </c>
      <c r="D843" t="s">
        <v>135</v>
      </c>
      <c r="E843" t="s">
        <v>993</v>
      </c>
      <c r="F843" s="1">
        <v>3472.5</v>
      </c>
      <c r="G843" s="121">
        <v>44958</v>
      </c>
    </row>
    <row r="844" spans="1:7">
      <c r="A844">
        <v>551</v>
      </c>
      <c r="B844" t="s">
        <v>874</v>
      </c>
      <c r="C844" t="s">
        <v>602</v>
      </c>
      <c r="D844" t="s">
        <v>143</v>
      </c>
      <c r="E844" t="s">
        <v>348</v>
      </c>
      <c r="F844" s="1">
        <v>5605</v>
      </c>
      <c r="G844" s="121">
        <v>44958</v>
      </c>
    </row>
    <row r="845" spans="1:7">
      <c r="A845">
        <v>551</v>
      </c>
      <c r="B845" t="s">
        <v>874</v>
      </c>
      <c r="C845" t="s">
        <v>602</v>
      </c>
      <c r="D845" t="s">
        <v>135</v>
      </c>
      <c r="F845" s="1">
        <v>6945</v>
      </c>
      <c r="G845" s="121">
        <v>44958</v>
      </c>
    </row>
    <row r="846" spans="1:7">
      <c r="A846">
        <v>551</v>
      </c>
      <c r="B846" t="s">
        <v>874</v>
      </c>
      <c r="C846" t="s">
        <v>602</v>
      </c>
      <c r="D846" t="s">
        <v>108</v>
      </c>
      <c r="E846" t="s">
        <v>177</v>
      </c>
      <c r="F846" s="1">
        <v>-3978</v>
      </c>
      <c r="G846" s="121">
        <v>44958</v>
      </c>
    </row>
    <row r="847" spans="1:7">
      <c r="A847">
        <v>552</v>
      </c>
      <c r="B847" t="s">
        <v>606</v>
      </c>
      <c r="C847" t="s">
        <v>607</v>
      </c>
      <c r="D847" t="s">
        <v>128</v>
      </c>
      <c r="E847" t="s">
        <v>916</v>
      </c>
      <c r="F847" s="1">
        <v>8058.67</v>
      </c>
      <c r="G847" s="121">
        <v>44958</v>
      </c>
    </row>
    <row r="848" spans="1:7">
      <c r="A848">
        <v>553</v>
      </c>
      <c r="B848" t="s">
        <v>609</v>
      </c>
      <c r="C848" t="s">
        <v>607</v>
      </c>
      <c r="D848" t="s">
        <v>128</v>
      </c>
      <c r="E848" t="s">
        <v>916</v>
      </c>
      <c r="F848" s="1">
        <v>12194.67</v>
      </c>
      <c r="G848" s="121">
        <v>44958</v>
      </c>
    </row>
    <row r="849" spans="1:7">
      <c r="A849">
        <v>554</v>
      </c>
      <c r="B849" t="s">
        <v>610</v>
      </c>
      <c r="C849" t="s">
        <v>607</v>
      </c>
      <c r="D849" t="s">
        <v>128</v>
      </c>
      <c r="E849" t="s">
        <v>916</v>
      </c>
      <c r="F849" s="1">
        <v>11979.03</v>
      </c>
      <c r="G849" s="121">
        <v>44958</v>
      </c>
    </row>
    <row r="850" spans="1:7">
      <c r="A850">
        <v>555</v>
      </c>
      <c r="B850" t="s">
        <v>994</v>
      </c>
      <c r="C850" t="s">
        <v>995</v>
      </c>
      <c r="D850" t="s">
        <v>108</v>
      </c>
      <c r="E850" t="s">
        <v>177</v>
      </c>
      <c r="F850" s="1">
        <v>-3589</v>
      </c>
      <c r="G850" s="121">
        <v>44958</v>
      </c>
    </row>
    <row r="851" spans="1:7">
      <c r="A851">
        <v>558</v>
      </c>
      <c r="B851" t="s">
        <v>613</v>
      </c>
      <c r="C851" t="s">
        <v>614</v>
      </c>
      <c r="D851" t="s">
        <v>143</v>
      </c>
      <c r="E851" t="s">
        <v>144</v>
      </c>
      <c r="F851" s="1">
        <v>5604.99</v>
      </c>
      <c r="G851" s="121">
        <v>44958</v>
      </c>
    </row>
    <row r="852" spans="1:7">
      <c r="A852">
        <v>558</v>
      </c>
      <c r="B852" t="s">
        <v>613</v>
      </c>
      <c r="C852" t="s">
        <v>614</v>
      </c>
      <c r="D852" t="s">
        <v>108</v>
      </c>
      <c r="E852" t="s">
        <v>880</v>
      </c>
      <c r="F852" s="1">
        <v>7057.42</v>
      </c>
      <c r="G852" s="121">
        <v>44958</v>
      </c>
    </row>
    <row r="853" spans="1:7">
      <c r="A853">
        <v>559</v>
      </c>
      <c r="B853" t="s">
        <v>615</v>
      </c>
      <c r="C853" t="s">
        <v>616</v>
      </c>
      <c r="D853" t="s">
        <v>128</v>
      </c>
      <c r="E853" t="s">
        <v>916</v>
      </c>
      <c r="F853" s="1">
        <v>12880.93</v>
      </c>
      <c r="G853" s="121">
        <v>44958</v>
      </c>
    </row>
    <row r="854" spans="1:7">
      <c r="A854">
        <v>560</v>
      </c>
      <c r="B854" t="s">
        <v>617</v>
      </c>
      <c r="C854" t="s">
        <v>616</v>
      </c>
      <c r="D854" t="s">
        <v>128</v>
      </c>
      <c r="E854" t="s">
        <v>916</v>
      </c>
      <c r="F854" s="1">
        <v>13385.2</v>
      </c>
      <c r="G854" s="121">
        <v>44958</v>
      </c>
    </row>
    <row r="855" spans="1:7">
      <c r="A855">
        <v>561</v>
      </c>
      <c r="B855" t="s">
        <v>996</v>
      </c>
      <c r="C855" t="s">
        <v>997</v>
      </c>
      <c r="D855" t="s">
        <v>108</v>
      </c>
      <c r="E855" t="s">
        <v>880</v>
      </c>
      <c r="F855" s="1">
        <v>7233.73</v>
      </c>
      <c r="G855" s="121">
        <v>44958</v>
      </c>
    </row>
    <row r="856" spans="1:7">
      <c r="A856">
        <v>562</v>
      </c>
      <c r="B856" t="s">
        <v>618</v>
      </c>
      <c r="C856" t="s">
        <v>616</v>
      </c>
      <c r="D856" t="s">
        <v>128</v>
      </c>
      <c r="E856" t="s">
        <v>916</v>
      </c>
      <c r="F856" s="1">
        <v>13464.03</v>
      </c>
      <c r="G856" s="121">
        <v>44958</v>
      </c>
    </row>
    <row r="857" spans="1:7">
      <c r="A857">
        <v>563</v>
      </c>
      <c r="B857" t="s">
        <v>783</v>
      </c>
      <c r="C857" t="s">
        <v>616</v>
      </c>
      <c r="D857" t="s">
        <v>128</v>
      </c>
      <c r="E857" t="s">
        <v>916</v>
      </c>
      <c r="F857" s="1">
        <v>10801.77</v>
      </c>
      <c r="G857" s="121">
        <v>44958</v>
      </c>
    </row>
    <row r="858" spans="1:7">
      <c r="A858">
        <v>564</v>
      </c>
      <c r="B858" t="s">
        <v>784</v>
      </c>
      <c r="C858" t="s">
        <v>616</v>
      </c>
      <c r="D858" t="s">
        <v>128</v>
      </c>
      <c r="E858" t="s">
        <v>916</v>
      </c>
      <c r="F858" s="1">
        <v>13644.2</v>
      </c>
      <c r="G858" s="121">
        <v>44958</v>
      </c>
    </row>
    <row r="859" spans="1:7">
      <c r="A859">
        <v>565</v>
      </c>
      <c r="B859" t="s">
        <v>785</v>
      </c>
      <c r="C859" t="s">
        <v>616</v>
      </c>
      <c r="D859" t="s">
        <v>128</v>
      </c>
      <c r="E859" t="s">
        <v>916</v>
      </c>
      <c r="F859" s="1">
        <v>10800.7</v>
      </c>
      <c r="G859" s="121">
        <v>44958</v>
      </c>
    </row>
    <row r="860" spans="1:7">
      <c r="A860">
        <v>566</v>
      </c>
      <c r="B860" t="s">
        <v>786</v>
      </c>
      <c r="C860" t="s">
        <v>616</v>
      </c>
      <c r="D860" t="s">
        <v>128</v>
      </c>
      <c r="E860" t="s">
        <v>916</v>
      </c>
      <c r="F860" s="1">
        <v>13823.87</v>
      </c>
      <c r="G860" s="121">
        <v>44958</v>
      </c>
    </row>
    <row r="861" spans="1:7">
      <c r="A861">
        <v>567</v>
      </c>
      <c r="B861" t="s">
        <v>875</v>
      </c>
      <c r="C861" t="s">
        <v>876</v>
      </c>
      <c r="D861" t="s">
        <v>135</v>
      </c>
      <c r="E861" t="s">
        <v>160</v>
      </c>
      <c r="F861" s="1">
        <v>6945</v>
      </c>
      <c r="G861" s="121">
        <v>44958</v>
      </c>
    </row>
    <row r="862" spans="1:7">
      <c r="A862">
        <v>567</v>
      </c>
      <c r="B862" t="s">
        <v>875</v>
      </c>
      <c r="C862" t="s">
        <v>876</v>
      </c>
      <c r="D862" t="s">
        <v>108</v>
      </c>
      <c r="E862" t="s">
        <v>177</v>
      </c>
      <c r="F862" s="1">
        <v>-3729</v>
      </c>
      <c r="G862" s="121">
        <v>44958</v>
      </c>
    </row>
    <row r="863" spans="1:7">
      <c r="A863">
        <v>568</v>
      </c>
      <c r="B863" t="s">
        <v>787</v>
      </c>
      <c r="C863" t="s">
        <v>616</v>
      </c>
      <c r="D863" t="s">
        <v>128</v>
      </c>
      <c r="E863" t="s">
        <v>916</v>
      </c>
      <c r="F863" s="1">
        <v>14009.7</v>
      </c>
      <c r="G863" s="121">
        <v>44958</v>
      </c>
    </row>
    <row r="864" spans="1:7">
      <c r="A864">
        <v>569</v>
      </c>
      <c r="B864" t="s">
        <v>788</v>
      </c>
      <c r="C864" t="s">
        <v>616</v>
      </c>
      <c r="D864" t="s">
        <v>128</v>
      </c>
      <c r="E864" t="s">
        <v>916</v>
      </c>
      <c r="F864" s="1">
        <v>14644.63</v>
      </c>
      <c r="G864" s="121">
        <v>44958</v>
      </c>
    </row>
    <row r="865" spans="1:7">
      <c r="A865">
        <v>570</v>
      </c>
      <c r="B865" t="s">
        <v>789</v>
      </c>
      <c r="C865" t="s">
        <v>626</v>
      </c>
      <c r="D865" t="s">
        <v>108</v>
      </c>
      <c r="E865" t="s">
        <v>177</v>
      </c>
      <c r="F865" s="1">
        <v>-3768</v>
      </c>
      <c r="G865" s="121">
        <v>44958</v>
      </c>
    </row>
    <row r="866" spans="1:7">
      <c r="A866">
        <v>571</v>
      </c>
      <c r="B866" t="s">
        <v>627</v>
      </c>
      <c r="C866" t="s">
        <v>626</v>
      </c>
      <c r="D866" t="s">
        <v>108</v>
      </c>
      <c r="E866" t="s">
        <v>177</v>
      </c>
      <c r="F866" s="1">
        <v>-4259</v>
      </c>
      <c r="G866" s="121">
        <v>44958</v>
      </c>
    </row>
    <row r="867" spans="1:7">
      <c r="A867">
        <v>572</v>
      </c>
      <c r="B867" t="s">
        <v>790</v>
      </c>
      <c r="C867" t="s">
        <v>616</v>
      </c>
      <c r="D867" t="s">
        <v>128</v>
      </c>
      <c r="E867" t="s">
        <v>916</v>
      </c>
      <c r="F867" s="1">
        <v>14851.57</v>
      </c>
      <c r="G867" s="121">
        <v>44958</v>
      </c>
    </row>
    <row r="868" spans="1:7">
      <c r="A868">
        <v>573</v>
      </c>
      <c r="B868" t="s">
        <v>998</v>
      </c>
      <c r="C868" t="s">
        <v>999</v>
      </c>
      <c r="D868" t="s">
        <v>108</v>
      </c>
      <c r="E868" t="s">
        <v>880</v>
      </c>
      <c r="F868" s="1">
        <v>7417.2</v>
      </c>
      <c r="G868" s="121">
        <v>44958</v>
      </c>
    </row>
    <row r="869" spans="1:7">
      <c r="A869">
        <v>574</v>
      </c>
      <c r="B869" t="s">
        <v>629</v>
      </c>
      <c r="C869" t="s">
        <v>630</v>
      </c>
      <c r="D869" t="s">
        <v>108</v>
      </c>
      <c r="E869" t="s">
        <v>177</v>
      </c>
      <c r="F869" s="1">
        <v>-3791</v>
      </c>
      <c r="G869" s="121">
        <v>44958</v>
      </c>
    </row>
    <row r="870" spans="1:7">
      <c r="A870">
        <v>576</v>
      </c>
      <c r="B870" t="s">
        <v>632</v>
      </c>
      <c r="C870" t="s">
        <v>616</v>
      </c>
      <c r="D870" t="s">
        <v>128</v>
      </c>
      <c r="E870" t="s">
        <v>916</v>
      </c>
      <c r="F870" s="1">
        <v>17186.2</v>
      </c>
      <c r="G870" s="121">
        <v>44958</v>
      </c>
    </row>
    <row r="871" spans="1:7">
      <c r="A871">
        <v>584</v>
      </c>
      <c r="B871" t="s">
        <v>633</v>
      </c>
      <c r="C871" t="s">
        <v>634</v>
      </c>
      <c r="D871" t="s">
        <v>108</v>
      </c>
      <c r="E871" t="s">
        <v>177</v>
      </c>
      <c r="F871" s="1">
        <v>-3764</v>
      </c>
      <c r="G871" s="121">
        <v>44958</v>
      </c>
    </row>
    <row r="872" spans="1:7">
      <c r="A872">
        <v>588</v>
      </c>
      <c r="B872" t="s">
        <v>635</v>
      </c>
      <c r="C872" t="s">
        <v>616</v>
      </c>
      <c r="D872" t="s">
        <v>128</v>
      </c>
      <c r="E872" t="s">
        <v>916</v>
      </c>
      <c r="F872" s="1">
        <v>16765.53</v>
      </c>
      <c r="G872" s="121">
        <v>44958</v>
      </c>
    </row>
    <row r="873" spans="1:7">
      <c r="A873">
        <v>589</v>
      </c>
      <c r="B873" t="s">
        <v>636</v>
      </c>
      <c r="C873" t="s">
        <v>616</v>
      </c>
      <c r="D873" t="s">
        <v>128</v>
      </c>
      <c r="E873" t="s">
        <v>916</v>
      </c>
      <c r="F873" s="1">
        <v>14714.2</v>
      </c>
      <c r="G873" s="121">
        <v>44958</v>
      </c>
    </row>
    <row r="874" spans="1:7">
      <c r="A874">
        <v>590</v>
      </c>
      <c r="B874" t="s">
        <v>1000</v>
      </c>
      <c r="C874" t="s">
        <v>616</v>
      </c>
      <c r="D874" t="s">
        <v>128</v>
      </c>
      <c r="E874" t="s">
        <v>271</v>
      </c>
      <c r="F874" s="1">
        <v>491300.4</v>
      </c>
      <c r="G874" s="121">
        <v>44958</v>
      </c>
    </row>
    <row r="875" spans="1:7">
      <c r="A875">
        <v>591</v>
      </c>
      <c r="B875" t="s">
        <v>791</v>
      </c>
      <c r="C875" t="s">
        <v>792</v>
      </c>
      <c r="D875" t="s">
        <v>108</v>
      </c>
      <c r="E875" t="s">
        <v>177</v>
      </c>
      <c r="F875" s="1">
        <v>-3766</v>
      </c>
      <c r="G875" s="121">
        <v>44958</v>
      </c>
    </row>
    <row r="876" spans="1:7">
      <c r="A876">
        <v>592</v>
      </c>
      <c r="B876" t="s">
        <v>793</v>
      </c>
      <c r="C876" t="s">
        <v>638</v>
      </c>
      <c r="D876" t="s">
        <v>108</v>
      </c>
      <c r="E876" t="s">
        <v>177</v>
      </c>
      <c r="F876" s="1">
        <v>-3731</v>
      </c>
      <c r="G876" s="121">
        <v>44958</v>
      </c>
    </row>
    <row r="877" spans="1:7">
      <c r="A877">
        <v>593</v>
      </c>
      <c r="B877" t="s">
        <v>639</v>
      </c>
      <c r="C877" t="s">
        <v>616</v>
      </c>
      <c r="D877" t="s">
        <v>128</v>
      </c>
      <c r="E877" t="s">
        <v>916</v>
      </c>
      <c r="F877" s="1">
        <v>13371.6</v>
      </c>
      <c r="G877" s="121">
        <v>44958</v>
      </c>
    </row>
    <row r="878" spans="1:7">
      <c r="A878">
        <v>594</v>
      </c>
      <c r="B878" t="s">
        <v>794</v>
      </c>
      <c r="C878" t="s">
        <v>792</v>
      </c>
      <c r="D878" t="s">
        <v>108</v>
      </c>
      <c r="E878" t="s">
        <v>177</v>
      </c>
      <c r="F878" s="1">
        <v>-3767</v>
      </c>
      <c r="G878" s="121">
        <v>44958</v>
      </c>
    </row>
    <row r="879" spans="1:7">
      <c r="A879">
        <v>595</v>
      </c>
      <c r="B879" t="s">
        <v>795</v>
      </c>
      <c r="C879" t="s">
        <v>792</v>
      </c>
      <c r="D879" t="s">
        <v>108</v>
      </c>
      <c r="E879" t="s">
        <v>177</v>
      </c>
      <c r="F879" s="1">
        <v>-3776</v>
      </c>
      <c r="G879" s="121">
        <v>44958</v>
      </c>
    </row>
    <row r="880" spans="1:7">
      <c r="A880">
        <v>596</v>
      </c>
      <c r="B880" t="s">
        <v>1001</v>
      </c>
      <c r="C880" t="s">
        <v>1002</v>
      </c>
      <c r="D880" t="s">
        <v>108</v>
      </c>
      <c r="E880" t="s">
        <v>880</v>
      </c>
      <c r="F880" s="1">
        <v>7301.75</v>
      </c>
      <c r="G880" s="121">
        <v>44958</v>
      </c>
    </row>
    <row r="881" spans="1:7">
      <c r="A881">
        <v>597</v>
      </c>
      <c r="B881" t="s">
        <v>640</v>
      </c>
      <c r="C881" t="s">
        <v>616</v>
      </c>
      <c r="D881" t="s">
        <v>128</v>
      </c>
      <c r="E881" t="s">
        <v>916</v>
      </c>
      <c r="F881" s="1">
        <v>14537.93</v>
      </c>
      <c r="G881" s="121">
        <v>44958</v>
      </c>
    </row>
    <row r="882" spans="1:7">
      <c r="A882">
        <v>598</v>
      </c>
      <c r="B882" t="s">
        <v>641</v>
      </c>
      <c r="C882" t="s">
        <v>616</v>
      </c>
      <c r="D882" t="s">
        <v>128</v>
      </c>
      <c r="E882" t="s">
        <v>916</v>
      </c>
      <c r="F882" s="1">
        <v>14389.9</v>
      </c>
      <c r="G882" s="121">
        <v>44958</v>
      </c>
    </row>
    <row r="883" spans="1:7">
      <c r="A883">
        <v>600</v>
      </c>
      <c r="B883" t="s">
        <v>642</v>
      </c>
      <c r="C883" t="s">
        <v>643</v>
      </c>
      <c r="D883" t="s">
        <v>143</v>
      </c>
      <c r="E883" t="s">
        <v>1003</v>
      </c>
      <c r="F883" s="1">
        <v>28024.95</v>
      </c>
      <c r="G883" s="121">
        <v>44958</v>
      </c>
    </row>
    <row r="884" spans="1:7">
      <c r="A884">
        <v>602</v>
      </c>
      <c r="B884" t="s">
        <v>646</v>
      </c>
      <c r="C884" t="s">
        <v>647</v>
      </c>
      <c r="D884" t="s">
        <v>108</v>
      </c>
      <c r="E884" t="s">
        <v>177</v>
      </c>
      <c r="F884" s="1">
        <v>-3626</v>
      </c>
      <c r="G884" s="121">
        <v>44958</v>
      </c>
    </row>
    <row r="885" spans="1:7">
      <c r="A885">
        <v>603</v>
      </c>
      <c r="B885" t="s">
        <v>648</v>
      </c>
      <c r="C885" t="s">
        <v>649</v>
      </c>
      <c r="D885" t="s">
        <v>108</v>
      </c>
      <c r="E885" t="s">
        <v>177</v>
      </c>
      <c r="F885" s="1">
        <v>-3621</v>
      </c>
      <c r="G885" s="121">
        <v>44958</v>
      </c>
    </row>
    <row r="886" spans="1:7">
      <c r="A886">
        <v>604</v>
      </c>
      <c r="B886" t="s">
        <v>1004</v>
      </c>
      <c r="C886" t="s">
        <v>156</v>
      </c>
      <c r="D886" t="s">
        <v>108</v>
      </c>
      <c r="E886" t="s">
        <v>177</v>
      </c>
      <c r="F886" s="1">
        <v>-3508</v>
      </c>
      <c r="G886" s="121">
        <v>44958</v>
      </c>
    </row>
    <row r="887" spans="1:7">
      <c r="A887">
        <v>604</v>
      </c>
      <c r="B887" t="s">
        <v>1004</v>
      </c>
      <c r="C887" t="s">
        <v>156</v>
      </c>
      <c r="D887" t="s">
        <v>143</v>
      </c>
      <c r="E887" t="s">
        <v>1005</v>
      </c>
      <c r="F887" s="1">
        <v>5604.99</v>
      </c>
      <c r="G887" s="121">
        <v>44958</v>
      </c>
    </row>
    <row r="888" spans="1:7">
      <c r="A888">
        <v>605</v>
      </c>
      <c r="B888" t="s">
        <v>650</v>
      </c>
      <c r="C888" t="s">
        <v>651</v>
      </c>
      <c r="D888" t="s">
        <v>108</v>
      </c>
      <c r="E888" t="s">
        <v>177</v>
      </c>
      <c r="F888" s="1">
        <v>-3386</v>
      </c>
      <c r="G888" s="121">
        <v>44958</v>
      </c>
    </row>
    <row r="889" spans="1:7">
      <c r="A889">
        <v>606</v>
      </c>
      <c r="B889" t="s">
        <v>652</v>
      </c>
      <c r="C889" t="s">
        <v>653</v>
      </c>
      <c r="D889" t="s">
        <v>108</v>
      </c>
      <c r="E889" t="s">
        <v>177</v>
      </c>
      <c r="F889" s="1">
        <v>-3375</v>
      </c>
      <c r="G889" s="121">
        <v>44958</v>
      </c>
    </row>
    <row r="890" spans="1:7">
      <c r="A890">
        <v>606</v>
      </c>
      <c r="B890" t="s">
        <v>652</v>
      </c>
      <c r="C890" t="s">
        <v>653</v>
      </c>
      <c r="D890" t="s">
        <v>135</v>
      </c>
      <c r="F890" s="1">
        <v>6945</v>
      </c>
      <c r="G890" s="121">
        <v>44958</v>
      </c>
    </row>
    <row r="891" spans="1:7">
      <c r="A891">
        <v>606</v>
      </c>
      <c r="B891" t="s">
        <v>652</v>
      </c>
      <c r="C891" t="s">
        <v>653</v>
      </c>
      <c r="D891" t="s">
        <v>193</v>
      </c>
      <c r="F891" s="1">
        <v>-3097</v>
      </c>
      <c r="G891" s="121">
        <v>44958</v>
      </c>
    </row>
    <row r="892" spans="1:7">
      <c r="A892">
        <v>608</v>
      </c>
      <c r="B892" t="s">
        <v>654</v>
      </c>
      <c r="C892" t="s">
        <v>655</v>
      </c>
      <c r="D892" t="s">
        <v>135</v>
      </c>
      <c r="F892" s="1">
        <v>6945</v>
      </c>
      <c r="G892" s="121">
        <v>44958</v>
      </c>
    </row>
    <row r="893" spans="1:7">
      <c r="A893">
        <v>609</v>
      </c>
      <c r="B893" t="s">
        <v>877</v>
      </c>
      <c r="C893" t="s">
        <v>657</v>
      </c>
      <c r="D893" t="s">
        <v>135</v>
      </c>
      <c r="F893" s="1">
        <v>6945</v>
      </c>
      <c r="G893" s="121">
        <v>44958</v>
      </c>
    </row>
    <row r="894" spans="1:7">
      <c r="A894">
        <v>610</v>
      </c>
      <c r="B894" t="s">
        <v>658</v>
      </c>
      <c r="C894" t="s">
        <v>659</v>
      </c>
      <c r="D894" t="s">
        <v>108</v>
      </c>
      <c r="E894" t="s">
        <v>177</v>
      </c>
      <c r="F894" s="1">
        <v>-3387</v>
      </c>
      <c r="G894" s="121">
        <v>44958</v>
      </c>
    </row>
    <row r="895" spans="1:7">
      <c r="A895">
        <v>1</v>
      </c>
      <c r="B895" t="s">
        <v>662</v>
      </c>
      <c r="C895" t="s">
        <v>107</v>
      </c>
      <c r="D895" t="s">
        <v>108</v>
      </c>
      <c r="E895" t="s">
        <v>177</v>
      </c>
      <c r="F895" s="1">
        <v>-4298.66</v>
      </c>
      <c r="G895" s="121">
        <v>44986</v>
      </c>
    </row>
    <row r="896" spans="1:7">
      <c r="A896">
        <v>2</v>
      </c>
      <c r="B896" t="s">
        <v>663</v>
      </c>
      <c r="C896" t="s">
        <v>107</v>
      </c>
      <c r="D896" t="s">
        <v>108</v>
      </c>
      <c r="E896" t="s">
        <v>177</v>
      </c>
      <c r="F896" s="1">
        <v>-4304.57</v>
      </c>
      <c r="G896" s="121">
        <v>44986</v>
      </c>
    </row>
    <row r="897" spans="1:7">
      <c r="A897">
        <v>3</v>
      </c>
      <c r="B897" t="s">
        <v>664</v>
      </c>
      <c r="C897" t="s">
        <v>110</v>
      </c>
      <c r="D897" t="s">
        <v>108</v>
      </c>
      <c r="E897" t="s">
        <v>177</v>
      </c>
      <c r="F897" s="1">
        <v>-4319.8599999999997</v>
      </c>
      <c r="G897" s="121">
        <v>44986</v>
      </c>
    </row>
    <row r="898" spans="1:7">
      <c r="A898">
        <v>4</v>
      </c>
      <c r="B898" t="s">
        <v>665</v>
      </c>
      <c r="C898" t="s">
        <v>111</v>
      </c>
      <c r="D898" t="s">
        <v>108</v>
      </c>
      <c r="E898" t="s">
        <v>177</v>
      </c>
      <c r="F898" s="1">
        <v>-4057.53</v>
      </c>
      <c r="G898" s="121">
        <v>44986</v>
      </c>
    </row>
    <row r="899" spans="1:7">
      <c r="A899">
        <v>5</v>
      </c>
      <c r="B899" t="s">
        <v>666</v>
      </c>
      <c r="C899" t="s">
        <v>111</v>
      </c>
      <c r="D899" t="s">
        <v>108</v>
      </c>
      <c r="E899" t="s">
        <v>177</v>
      </c>
      <c r="F899" s="1">
        <v>-4060.98</v>
      </c>
      <c r="G899" s="121">
        <v>44986</v>
      </c>
    </row>
    <row r="900" spans="1:7">
      <c r="A900">
        <v>6</v>
      </c>
      <c r="B900" t="s">
        <v>667</v>
      </c>
      <c r="C900" t="s">
        <v>112</v>
      </c>
      <c r="D900" t="s">
        <v>139</v>
      </c>
      <c r="E900" t="s">
        <v>837</v>
      </c>
      <c r="F900" s="1">
        <v>20500</v>
      </c>
      <c r="G900" s="121">
        <v>44986</v>
      </c>
    </row>
    <row r="901" spans="1:7">
      <c r="A901">
        <v>7</v>
      </c>
      <c r="B901" t="s">
        <v>1032</v>
      </c>
      <c r="C901" t="s">
        <v>804</v>
      </c>
      <c r="D901" t="s">
        <v>108</v>
      </c>
      <c r="E901" t="s">
        <v>177</v>
      </c>
      <c r="F901" s="1">
        <v>-4024</v>
      </c>
      <c r="G901" s="121">
        <v>44986</v>
      </c>
    </row>
    <row r="902" spans="1:7">
      <c r="A902">
        <v>8</v>
      </c>
      <c r="B902" t="s">
        <v>668</v>
      </c>
      <c r="C902" t="s">
        <v>113</v>
      </c>
      <c r="D902" t="s">
        <v>108</v>
      </c>
      <c r="E902" t="s">
        <v>177</v>
      </c>
      <c r="F902" s="1">
        <v>-4364.7299999999996</v>
      </c>
      <c r="G902" s="121">
        <v>44986</v>
      </c>
    </row>
    <row r="903" spans="1:7">
      <c r="A903">
        <v>8</v>
      </c>
      <c r="B903" t="s">
        <v>668</v>
      </c>
      <c r="C903" t="s">
        <v>113</v>
      </c>
      <c r="D903" t="s">
        <v>143</v>
      </c>
      <c r="E903" t="s">
        <v>144</v>
      </c>
      <c r="F903" s="1">
        <v>12330.96</v>
      </c>
      <c r="G903" s="121">
        <v>44986</v>
      </c>
    </row>
    <row r="904" spans="1:7">
      <c r="A904">
        <v>9</v>
      </c>
      <c r="B904" t="s">
        <v>669</v>
      </c>
      <c r="C904" t="s">
        <v>114</v>
      </c>
      <c r="D904" t="s">
        <v>143</v>
      </c>
      <c r="E904" t="s">
        <v>838</v>
      </c>
      <c r="F904" s="1">
        <v>6165.48</v>
      </c>
      <c r="G904" s="121">
        <v>44986</v>
      </c>
    </row>
    <row r="905" spans="1:7">
      <c r="A905">
        <v>9</v>
      </c>
      <c r="B905" t="s">
        <v>669</v>
      </c>
      <c r="C905" t="s">
        <v>114</v>
      </c>
      <c r="D905" t="s">
        <v>135</v>
      </c>
      <c r="E905" t="s">
        <v>135</v>
      </c>
      <c r="F905" s="1">
        <v>6945</v>
      </c>
      <c r="G905" s="121">
        <v>44986</v>
      </c>
    </row>
    <row r="906" spans="1:7">
      <c r="A906">
        <v>9</v>
      </c>
      <c r="B906" t="s">
        <v>669</v>
      </c>
      <c r="C906" t="s">
        <v>114</v>
      </c>
      <c r="D906" t="s">
        <v>108</v>
      </c>
      <c r="E906" t="s">
        <v>177</v>
      </c>
      <c r="F906" s="1">
        <v>-4366.7</v>
      </c>
      <c r="G906" s="121">
        <v>44986</v>
      </c>
    </row>
    <row r="907" spans="1:7">
      <c r="A907">
        <v>11</v>
      </c>
      <c r="B907" t="s">
        <v>671</v>
      </c>
      <c r="C907" t="s">
        <v>116</v>
      </c>
      <c r="D907" t="s">
        <v>108</v>
      </c>
      <c r="E907" t="s">
        <v>177</v>
      </c>
      <c r="F907" s="1">
        <v>-4120.6499999999996</v>
      </c>
      <c r="G907" s="121">
        <v>44986</v>
      </c>
    </row>
    <row r="908" spans="1:7">
      <c r="A908">
        <v>13</v>
      </c>
      <c r="B908" t="s">
        <v>673</v>
      </c>
      <c r="C908" t="s">
        <v>118</v>
      </c>
      <c r="D908" t="s">
        <v>108</v>
      </c>
      <c r="E908" t="s">
        <v>177</v>
      </c>
      <c r="F908" s="1">
        <v>-4871.1400000000003</v>
      </c>
      <c r="G908" s="121">
        <v>44986</v>
      </c>
    </row>
    <row r="909" spans="1:7">
      <c r="A909">
        <v>15</v>
      </c>
      <c r="B909" t="s">
        <v>674</v>
      </c>
      <c r="C909" t="s">
        <v>119</v>
      </c>
      <c r="D909" t="s">
        <v>108</v>
      </c>
      <c r="E909" t="s">
        <v>177</v>
      </c>
      <c r="F909" s="1">
        <v>-4289.78</v>
      </c>
      <c r="G909" s="121">
        <v>44986</v>
      </c>
    </row>
    <row r="910" spans="1:7">
      <c r="A910">
        <v>17</v>
      </c>
      <c r="B910" t="s">
        <v>1033</v>
      </c>
      <c r="C910" t="s">
        <v>839</v>
      </c>
      <c r="D910" t="s">
        <v>108</v>
      </c>
      <c r="E910" t="s">
        <v>177</v>
      </c>
      <c r="F910" s="1">
        <v>-4292.74</v>
      </c>
      <c r="G910" s="121">
        <v>44986</v>
      </c>
    </row>
    <row r="911" spans="1:7">
      <c r="A911">
        <v>19</v>
      </c>
      <c r="B911" t="s">
        <v>676</v>
      </c>
      <c r="C911" t="s">
        <v>121</v>
      </c>
      <c r="D911" t="s">
        <v>108</v>
      </c>
      <c r="E911" t="s">
        <v>177</v>
      </c>
      <c r="F911" s="1">
        <v>-4470.25</v>
      </c>
      <c r="G911" s="121">
        <v>44986</v>
      </c>
    </row>
    <row r="912" spans="1:7">
      <c r="A912">
        <v>20</v>
      </c>
      <c r="B912" t="s">
        <v>677</v>
      </c>
      <c r="C912" t="s">
        <v>122</v>
      </c>
      <c r="D912" t="s">
        <v>108</v>
      </c>
      <c r="E912" t="s">
        <v>177</v>
      </c>
      <c r="F912" s="1">
        <v>-4359.8</v>
      </c>
      <c r="G912" s="121">
        <v>44986</v>
      </c>
    </row>
    <row r="913" spans="1:7">
      <c r="A913">
        <v>21</v>
      </c>
      <c r="B913" t="s">
        <v>678</v>
      </c>
      <c r="C913" t="s">
        <v>123</v>
      </c>
      <c r="D913" t="s">
        <v>108</v>
      </c>
      <c r="E913" t="s">
        <v>177</v>
      </c>
      <c r="F913" s="1">
        <v>-4213.3500000000004</v>
      </c>
      <c r="G913" s="121">
        <v>44986</v>
      </c>
    </row>
    <row r="914" spans="1:7">
      <c r="A914">
        <v>22</v>
      </c>
      <c r="B914" t="s">
        <v>679</v>
      </c>
      <c r="C914" t="s">
        <v>124</v>
      </c>
      <c r="D914" t="s">
        <v>108</v>
      </c>
      <c r="E914" t="s">
        <v>177</v>
      </c>
      <c r="F914" s="1">
        <v>-3965.32</v>
      </c>
      <c r="G914" s="121">
        <v>44986</v>
      </c>
    </row>
    <row r="915" spans="1:7">
      <c r="A915">
        <v>25</v>
      </c>
      <c r="B915" t="s">
        <v>680</v>
      </c>
      <c r="C915" t="s">
        <v>125</v>
      </c>
      <c r="D915" t="s">
        <v>108</v>
      </c>
      <c r="E915" t="s">
        <v>177</v>
      </c>
      <c r="F915" s="1">
        <v>-4380.0200000000004</v>
      </c>
      <c r="G915" s="121">
        <v>44986</v>
      </c>
    </row>
    <row r="916" spans="1:7">
      <c r="A916">
        <v>28</v>
      </c>
      <c r="B916" t="s">
        <v>681</v>
      </c>
      <c r="C916" t="s">
        <v>126</v>
      </c>
      <c r="D916" t="s">
        <v>143</v>
      </c>
      <c r="E916" t="s">
        <v>144</v>
      </c>
      <c r="F916" s="1">
        <v>6165.48</v>
      </c>
      <c r="G916" s="121">
        <v>44986</v>
      </c>
    </row>
    <row r="917" spans="1:7">
      <c r="A917">
        <v>28</v>
      </c>
      <c r="B917" t="s">
        <v>681</v>
      </c>
      <c r="C917" t="s">
        <v>126</v>
      </c>
      <c r="D917" t="s">
        <v>108</v>
      </c>
      <c r="E917" t="s">
        <v>177</v>
      </c>
      <c r="F917" s="1">
        <v>-4330.21</v>
      </c>
      <c r="G917" s="121">
        <v>44986</v>
      </c>
    </row>
    <row r="918" spans="1:7">
      <c r="A918">
        <v>29</v>
      </c>
      <c r="B918" t="s">
        <v>682</v>
      </c>
      <c r="C918" t="s">
        <v>121</v>
      </c>
      <c r="D918" t="s">
        <v>108</v>
      </c>
      <c r="E918" t="s">
        <v>177</v>
      </c>
      <c r="F918" s="1">
        <v>-4501.32</v>
      </c>
      <c r="G918" s="121">
        <v>44986</v>
      </c>
    </row>
    <row r="919" spans="1:7">
      <c r="A919">
        <v>32</v>
      </c>
      <c r="B919" t="s">
        <v>683</v>
      </c>
      <c r="C919" t="s">
        <v>127</v>
      </c>
      <c r="D919" t="s">
        <v>128</v>
      </c>
      <c r="E919" t="s">
        <v>840</v>
      </c>
      <c r="F919" s="1">
        <v>33851.03</v>
      </c>
      <c r="G919" s="121">
        <v>44986</v>
      </c>
    </row>
    <row r="920" spans="1:7">
      <c r="A920">
        <v>32</v>
      </c>
      <c r="B920" t="s">
        <v>683</v>
      </c>
      <c r="C920" t="s">
        <v>127</v>
      </c>
      <c r="D920" t="s">
        <v>108</v>
      </c>
      <c r="E920" t="s">
        <v>177</v>
      </c>
      <c r="F920" s="1">
        <v>-4640.37</v>
      </c>
      <c r="G920" s="121">
        <v>44986</v>
      </c>
    </row>
    <row r="921" spans="1:7">
      <c r="A921">
        <v>33</v>
      </c>
      <c r="B921" t="s">
        <v>684</v>
      </c>
      <c r="C921" t="s">
        <v>130</v>
      </c>
      <c r="D921" t="s">
        <v>108</v>
      </c>
      <c r="E921" t="s">
        <v>177</v>
      </c>
      <c r="F921" s="1">
        <v>-4942</v>
      </c>
      <c r="G921" s="121">
        <v>44986</v>
      </c>
    </row>
    <row r="922" spans="1:7">
      <c r="A922">
        <v>33</v>
      </c>
      <c r="B922" t="s">
        <v>684</v>
      </c>
      <c r="C922" t="s">
        <v>130</v>
      </c>
      <c r="D922" t="s">
        <v>139</v>
      </c>
      <c r="E922" t="s">
        <v>841</v>
      </c>
      <c r="F922" s="1">
        <v>2790</v>
      </c>
      <c r="G922" s="121">
        <v>44986</v>
      </c>
    </row>
    <row r="923" spans="1:7">
      <c r="A923">
        <v>33</v>
      </c>
      <c r="B923" t="s">
        <v>684</v>
      </c>
      <c r="C923" t="s">
        <v>130</v>
      </c>
      <c r="D923" t="s">
        <v>139</v>
      </c>
      <c r="E923" t="s">
        <v>842</v>
      </c>
      <c r="F923" s="1">
        <v>2790</v>
      </c>
      <c r="G923" s="121">
        <v>44986</v>
      </c>
    </row>
    <row r="924" spans="1:7">
      <c r="A924">
        <v>34</v>
      </c>
      <c r="B924" t="s">
        <v>685</v>
      </c>
      <c r="C924" t="s">
        <v>131</v>
      </c>
      <c r="D924" t="s">
        <v>108</v>
      </c>
      <c r="E924" t="s">
        <v>177</v>
      </c>
      <c r="F924" s="1">
        <v>-4542.25</v>
      </c>
      <c r="G924" s="121">
        <v>44986</v>
      </c>
    </row>
    <row r="925" spans="1:7">
      <c r="A925">
        <v>35</v>
      </c>
      <c r="B925" t="s">
        <v>686</v>
      </c>
      <c r="C925" t="s">
        <v>132</v>
      </c>
      <c r="D925" t="s">
        <v>108</v>
      </c>
      <c r="E925" t="s">
        <v>177</v>
      </c>
      <c r="F925" s="1">
        <v>-4369.17</v>
      </c>
      <c r="G925" s="121">
        <v>44986</v>
      </c>
    </row>
    <row r="926" spans="1:7">
      <c r="A926">
        <v>38</v>
      </c>
      <c r="B926" t="s">
        <v>687</v>
      </c>
      <c r="C926" t="s">
        <v>133</v>
      </c>
      <c r="D926" t="s">
        <v>108</v>
      </c>
      <c r="E926" t="s">
        <v>177</v>
      </c>
      <c r="F926" s="1">
        <v>-4474.6899999999996</v>
      </c>
      <c r="G926" s="121">
        <v>44986</v>
      </c>
    </row>
    <row r="927" spans="1:7">
      <c r="A927">
        <v>43</v>
      </c>
      <c r="B927" t="s">
        <v>688</v>
      </c>
      <c r="C927" t="s">
        <v>134</v>
      </c>
      <c r="D927" t="s">
        <v>135</v>
      </c>
      <c r="E927" t="s">
        <v>135</v>
      </c>
      <c r="F927" s="1">
        <v>6945</v>
      </c>
      <c r="G927" s="121">
        <v>44986</v>
      </c>
    </row>
    <row r="928" spans="1:7">
      <c r="A928">
        <v>43</v>
      </c>
      <c r="B928" t="s">
        <v>688</v>
      </c>
      <c r="C928" t="s">
        <v>134</v>
      </c>
      <c r="D928" t="s">
        <v>108</v>
      </c>
      <c r="E928" t="s">
        <v>177</v>
      </c>
      <c r="F928" s="1">
        <v>-4375.58</v>
      </c>
      <c r="G928" s="121">
        <v>44986</v>
      </c>
    </row>
    <row r="929" spans="1:7">
      <c r="A929">
        <v>45</v>
      </c>
      <c r="B929" t="s">
        <v>689</v>
      </c>
      <c r="C929" t="s">
        <v>136</v>
      </c>
      <c r="D929" t="s">
        <v>108</v>
      </c>
      <c r="E929" t="s">
        <v>177</v>
      </c>
      <c r="F929" s="1">
        <v>-5570.35</v>
      </c>
      <c r="G929" s="121">
        <v>44986</v>
      </c>
    </row>
    <row r="930" spans="1:7">
      <c r="A930">
        <v>52</v>
      </c>
      <c r="B930" t="s">
        <v>799</v>
      </c>
      <c r="C930" t="s">
        <v>716</v>
      </c>
      <c r="D930" t="s">
        <v>108</v>
      </c>
      <c r="E930" t="s">
        <v>177</v>
      </c>
      <c r="F930" s="1">
        <v>-4427.3500000000004</v>
      </c>
      <c r="G930" s="121">
        <v>44986</v>
      </c>
    </row>
    <row r="931" spans="1:7">
      <c r="A931">
        <v>53</v>
      </c>
      <c r="B931" t="s">
        <v>800</v>
      </c>
      <c r="C931" t="s">
        <v>717</v>
      </c>
      <c r="D931" t="s">
        <v>108</v>
      </c>
      <c r="E931" t="s">
        <v>177</v>
      </c>
      <c r="F931" s="1">
        <v>-4420.9399999999996</v>
      </c>
      <c r="G931" s="121">
        <v>44986</v>
      </c>
    </row>
    <row r="932" spans="1:7">
      <c r="A932">
        <v>54</v>
      </c>
      <c r="B932" t="s">
        <v>800</v>
      </c>
      <c r="C932" t="s">
        <v>37</v>
      </c>
      <c r="D932" t="s">
        <v>108</v>
      </c>
      <c r="E932" t="s">
        <v>177</v>
      </c>
      <c r="F932" s="1">
        <v>-4177.8500000000004</v>
      </c>
      <c r="G932" s="121">
        <v>44986</v>
      </c>
    </row>
    <row r="933" spans="1:7">
      <c r="A933">
        <v>58</v>
      </c>
      <c r="B933" t="s">
        <v>801</v>
      </c>
      <c r="C933" t="s">
        <v>718</v>
      </c>
      <c r="D933" t="s">
        <v>108</v>
      </c>
      <c r="E933" t="s">
        <v>177</v>
      </c>
      <c r="F933" s="1">
        <v>-4253.78</v>
      </c>
      <c r="G933" s="121">
        <v>44986</v>
      </c>
    </row>
    <row r="934" spans="1:7">
      <c r="A934">
        <v>60</v>
      </c>
      <c r="B934" t="s">
        <v>694</v>
      </c>
      <c r="C934" t="s">
        <v>141</v>
      </c>
      <c r="D934" t="s">
        <v>108</v>
      </c>
      <c r="E934" t="s">
        <v>177</v>
      </c>
      <c r="F934" s="1">
        <v>-5337.12</v>
      </c>
      <c r="G934" s="121">
        <v>44986</v>
      </c>
    </row>
    <row r="935" spans="1:7">
      <c r="A935">
        <v>61</v>
      </c>
      <c r="B935" t="s">
        <v>695</v>
      </c>
      <c r="C935" t="s">
        <v>142</v>
      </c>
      <c r="D935" t="s">
        <v>143</v>
      </c>
      <c r="E935" t="s">
        <v>144</v>
      </c>
      <c r="F935" s="1">
        <v>6165.48</v>
      </c>
      <c r="G935" s="121">
        <v>44986</v>
      </c>
    </row>
    <row r="936" spans="1:7">
      <c r="A936">
        <v>61</v>
      </c>
      <c r="B936" t="s">
        <v>695</v>
      </c>
      <c r="C936" t="s">
        <v>142</v>
      </c>
      <c r="D936" t="s">
        <v>108</v>
      </c>
      <c r="E936" t="s">
        <v>177</v>
      </c>
      <c r="F936" s="1">
        <v>-5354.38</v>
      </c>
      <c r="G936" s="121">
        <v>44986</v>
      </c>
    </row>
    <row r="937" spans="1:7">
      <c r="A937">
        <v>62</v>
      </c>
      <c r="B937" t="s">
        <v>696</v>
      </c>
      <c r="C937" t="s">
        <v>142</v>
      </c>
      <c r="D937" t="s">
        <v>108</v>
      </c>
      <c r="E937" t="s">
        <v>177</v>
      </c>
      <c r="F937" s="1">
        <v>-4509.21</v>
      </c>
      <c r="G937" s="121">
        <v>44986</v>
      </c>
    </row>
    <row r="938" spans="1:7">
      <c r="A938">
        <v>63</v>
      </c>
      <c r="B938" t="s">
        <v>697</v>
      </c>
      <c r="C938" t="s">
        <v>145</v>
      </c>
      <c r="D938" t="s">
        <v>135</v>
      </c>
      <c r="E938" t="s">
        <v>135</v>
      </c>
      <c r="F938" s="1">
        <v>6945</v>
      </c>
      <c r="G938" s="121">
        <v>44986</v>
      </c>
    </row>
    <row r="939" spans="1:7">
      <c r="A939">
        <v>64</v>
      </c>
      <c r="B939" t="s">
        <v>698</v>
      </c>
      <c r="C939" t="s">
        <v>146</v>
      </c>
      <c r="D939" t="s">
        <v>108</v>
      </c>
      <c r="E939" t="s">
        <v>177</v>
      </c>
      <c r="F939" s="1">
        <v>-4630.51</v>
      </c>
      <c r="G939" s="121">
        <v>44986</v>
      </c>
    </row>
    <row r="940" spans="1:7">
      <c r="A940">
        <v>65</v>
      </c>
      <c r="B940" t="s">
        <v>699</v>
      </c>
      <c r="C940" t="s">
        <v>146</v>
      </c>
      <c r="D940" t="s">
        <v>108</v>
      </c>
      <c r="E940" t="s">
        <v>177</v>
      </c>
      <c r="F940" s="1">
        <v>-4574.3</v>
      </c>
      <c r="G940" s="121">
        <v>44986</v>
      </c>
    </row>
    <row r="941" spans="1:7">
      <c r="A941">
        <v>69</v>
      </c>
      <c r="B941" t="s">
        <v>700</v>
      </c>
      <c r="C941" t="s">
        <v>147</v>
      </c>
      <c r="D941" t="s">
        <v>108</v>
      </c>
      <c r="E941" t="s">
        <v>177</v>
      </c>
      <c r="F941" s="1">
        <v>-4861.28</v>
      </c>
      <c r="G941" s="121">
        <v>44986</v>
      </c>
    </row>
    <row r="942" spans="1:7">
      <c r="A942">
        <v>71</v>
      </c>
      <c r="B942" t="s">
        <v>701</v>
      </c>
      <c r="C942" t="s">
        <v>148</v>
      </c>
      <c r="D942" t="s">
        <v>108</v>
      </c>
      <c r="E942" t="s">
        <v>177</v>
      </c>
      <c r="F942" s="1">
        <v>-5159.1099999999997</v>
      </c>
      <c r="G942" s="121">
        <v>44986</v>
      </c>
    </row>
    <row r="943" spans="1:7">
      <c r="A943">
        <v>71</v>
      </c>
      <c r="B943" t="s">
        <v>701</v>
      </c>
      <c r="C943" t="s">
        <v>148</v>
      </c>
      <c r="D943" t="s">
        <v>135</v>
      </c>
      <c r="E943" t="s">
        <v>135</v>
      </c>
      <c r="F943" s="1">
        <v>6945</v>
      </c>
      <c r="G943" s="121">
        <v>44986</v>
      </c>
    </row>
    <row r="944" spans="1:7">
      <c r="A944">
        <v>73</v>
      </c>
      <c r="B944" t="s">
        <v>702</v>
      </c>
      <c r="C944" t="s">
        <v>141</v>
      </c>
      <c r="D944" t="s">
        <v>108</v>
      </c>
      <c r="E944" t="s">
        <v>177</v>
      </c>
      <c r="F944" s="1">
        <v>-5038.3</v>
      </c>
      <c r="G944" s="121">
        <v>44986</v>
      </c>
    </row>
    <row r="945" spans="1:7">
      <c r="A945">
        <v>73</v>
      </c>
      <c r="B945" t="s">
        <v>702</v>
      </c>
      <c r="C945" t="s">
        <v>141</v>
      </c>
      <c r="D945" t="s">
        <v>108</v>
      </c>
      <c r="E945" t="s">
        <v>177</v>
      </c>
      <c r="F945" s="1">
        <v>-5038.3</v>
      </c>
      <c r="G945" s="121">
        <v>44986</v>
      </c>
    </row>
    <row r="946" spans="1:7">
      <c r="A946">
        <v>74</v>
      </c>
      <c r="B946" t="s">
        <v>703</v>
      </c>
      <c r="C946" t="s">
        <v>149</v>
      </c>
      <c r="D946" t="s">
        <v>108</v>
      </c>
      <c r="E946" t="s">
        <v>177</v>
      </c>
      <c r="F946" s="1">
        <v>-4744.42</v>
      </c>
      <c r="G946" s="121">
        <v>44986</v>
      </c>
    </row>
    <row r="947" spans="1:7">
      <c r="A947">
        <v>74</v>
      </c>
      <c r="B947" t="s">
        <v>703</v>
      </c>
      <c r="C947" t="s">
        <v>149</v>
      </c>
      <c r="D947" t="s">
        <v>143</v>
      </c>
      <c r="E947" t="s">
        <v>144</v>
      </c>
      <c r="F947" s="1">
        <v>12330.96</v>
      </c>
      <c r="G947" s="121">
        <v>44986</v>
      </c>
    </row>
    <row r="948" spans="1:7">
      <c r="A948">
        <v>74</v>
      </c>
      <c r="B948" t="s">
        <v>703</v>
      </c>
      <c r="C948" t="s">
        <v>149</v>
      </c>
      <c r="D948" t="s">
        <v>135</v>
      </c>
      <c r="E948" t="s">
        <v>135</v>
      </c>
      <c r="F948" s="1">
        <v>6945</v>
      </c>
      <c r="G948" s="121">
        <v>44986</v>
      </c>
    </row>
    <row r="949" spans="1:7">
      <c r="A949">
        <v>75</v>
      </c>
      <c r="B949" t="s">
        <v>704</v>
      </c>
      <c r="C949" t="s">
        <v>149</v>
      </c>
      <c r="D949" t="s">
        <v>108</v>
      </c>
      <c r="E949" t="s">
        <v>177</v>
      </c>
      <c r="F949" s="1">
        <v>-4790.7700000000004</v>
      </c>
      <c r="G949" s="121">
        <v>44986</v>
      </c>
    </row>
    <row r="950" spans="1:7">
      <c r="A950">
        <v>76</v>
      </c>
      <c r="B950" t="s">
        <v>705</v>
      </c>
      <c r="C950" t="s">
        <v>141</v>
      </c>
      <c r="D950" t="s">
        <v>108</v>
      </c>
      <c r="E950" t="s">
        <v>177</v>
      </c>
      <c r="F950" s="1">
        <v>-4637.41</v>
      </c>
      <c r="G950" s="121">
        <v>44986</v>
      </c>
    </row>
    <row r="951" spans="1:7">
      <c r="A951">
        <v>76</v>
      </c>
      <c r="B951" t="s">
        <v>705</v>
      </c>
      <c r="C951" t="s">
        <v>141</v>
      </c>
      <c r="D951" t="s">
        <v>108</v>
      </c>
      <c r="E951" t="s">
        <v>177</v>
      </c>
      <c r="F951" s="1">
        <v>-4637.41</v>
      </c>
      <c r="G951" s="121">
        <v>44986</v>
      </c>
    </row>
    <row r="952" spans="1:7">
      <c r="A952">
        <v>78</v>
      </c>
      <c r="B952" t="s">
        <v>151</v>
      </c>
      <c r="C952" t="s">
        <v>152</v>
      </c>
      <c r="D952" t="s">
        <v>108</v>
      </c>
      <c r="E952" t="s">
        <v>177</v>
      </c>
      <c r="F952" s="1">
        <v>-4270.0600000000004</v>
      </c>
      <c r="G952" s="121">
        <v>44986</v>
      </c>
    </row>
    <row r="953" spans="1:7">
      <c r="A953">
        <v>81</v>
      </c>
      <c r="B953" t="s">
        <v>720</v>
      </c>
      <c r="C953" t="s">
        <v>721</v>
      </c>
      <c r="D953" t="s">
        <v>108</v>
      </c>
      <c r="E953" t="s">
        <v>177</v>
      </c>
      <c r="F953" s="1">
        <v>-5219</v>
      </c>
      <c r="G953" s="121">
        <v>44986</v>
      </c>
    </row>
    <row r="954" spans="1:7">
      <c r="A954">
        <v>82</v>
      </c>
      <c r="B954" t="s">
        <v>155</v>
      </c>
      <c r="C954" t="s">
        <v>843</v>
      </c>
      <c r="D954" t="s">
        <v>108</v>
      </c>
      <c r="E954" t="s">
        <v>177</v>
      </c>
      <c r="F954" s="1">
        <v>-3988.5</v>
      </c>
      <c r="G954" s="121">
        <v>44986</v>
      </c>
    </row>
    <row r="955" spans="1:7">
      <c r="A955">
        <v>87</v>
      </c>
      <c r="B955" t="s">
        <v>159</v>
      </c>
      <c r="C955" t="s">
        <v>158</v>
      </c>
      <c r="D955" t="s">
        <v>713</v>
      </c>
      <c r="E955" t="s">
        <v>561</v>
      </c>
      <c r="F955" s="1">
        <v>1500</v>
      </c>
      <c r="G955" s="121">
        <v>44986</v>
      </c>
    </row>
    <row r="956" spans="1:7">
      <c r="A956">
        <v>87</v>
      </c>
      <c r="B956" t="s">
        <v>159</v>
      </c>
      <c r="C956" t="s">
        <v>158</v>
      </c>
      <c r="D956" t="s">
        <v>108</v>
      </c>
      <c r="E956" t="s">
        <v>177</v>
      </c>
      <c r="F956" s="1">
        <v>-4451.0200000000004</v>
      </c>
      <c r="G956" s="121">
        <v>44986</v>
      </c>
    </row>
    <row r="957" spans="1:7">
      <c r="A957">
        <v>88</v>
      </c>
      <c r="B957" t="s">
        <v>161</v>
      </c>
      <c r="C957" t="s">
        <v>162</v>
      </c>
      <c r="D957" t="s">
        <v>143</v>
      </c>
      <c r="E957" t="s">
        <v>144</v>
      </c>
      <c r="F957" s="1">
        <v>6165.48</v>
      </c>
      <c r="G957" s="121">
        <v>44986</v>
      </c>
    </row>
    <row r="958" spans="1:7">
      <c r="A958">
        <v>92</v>
      </c>
      <c r="B958" t="s">
        <v>722</v>
      </c>
      <c r="C958" t="s">
        <v>723</v>
      </c>
      <c r="D958" t="s">
        <v>108</v>
      </c>
      <c r="E958" t="s">
        <v>177</v>
      </c>
      <c r="F958" s="1">
        <v>-4449.05</v>
      </c>
      <c r="G958" s="121">
        <v>44986</v>
      </c>
    </row>
    <row r="959" spans="1:7">
      <c r="A959">
        <v>94</v>
      </c>
      <c r="B959" t="s">
        <v>166</v>
      </c>
      <c r="C959" t="s">
        <v>136</v>
      </c>
      <c r="D959" t="s">
        <v>108</v>
      </c>
      <c r="E959" t="s">
        <v>177</v>
      </c>
      <c r="F959" s="1">
        <v>-4397.7700000000004</v>
      </c>
      <c r="G959" s="121">
        <v>44986</v>
      </c>
    </row>
    <row r="960" spans="1:7">
      <c r="A960">
        <v>95</v>
      </c>
      <c r="B960" t="s">
        <v>167</v>
      </c>
      <c r="C960" t="s">
        <v>168</v>
      </c>
      <c r="D960" t="s">
        <v>108</v>
      </c>
      <c r="E960" t="s">
        <v>177</v>
      </c>
      <c r="F960" s="1">
        <v>-4555.5600000000004</v>
      </c>
      <c r="G960" s="121">
        <v>44986</v>
      </c>
    </row>
    <row r="961" spans="1:7">
      <c r="A961">
        <v>97</v>
      </c>
      <c r="B961" t="s">
        <v>169</v>
      </c>
      <c r="C961" t="s">
        <v>170</v>
      </c>
      <c r="D961" t="s">
        <v>108</v>
      </c>
      <c r="E961" t="s">
        <v>177</v>
      </c>
      <c r="F961" s="1">
        <v>-4160.1000000000004</v>
      </c>
      <c r="G961" s="121">
        <v>44986</v>
      </c>
    </row>
    <row r="962" spans="1:7">
      <c r="A962">
        <v>100</v>
      </c>
      <c r="B962" t="s">
        <v>844</v>
      </c>
      <c r="C962" t="s">
        <v>845</v>
      </c>
      <c r="D962" t="s">
        <v>108</v>
      </c>
      <c r="E962" t="s">
        <v>177</v>
      </c>
      <c r="F962" s="1">
        <v>-4315.42</v>
      </c>
      <c r="G962" s="121">
        <v>44986</v>
      </c>
    </row>
    <row r="963" spans="1:7">
      <c r="A963">
        <v>102</v>
      </c>
      <c r="B963" t="s">
        <v>807</v>
      </c>
      <c r="C963" t="s">
        <v>808</v>
      </c>
      <c r="D963" t="s">
        <v>108</v>
      </c>
      <c r="E963" t="s">
        <v>177</v>
      </c>
      <c r="F963" s="1">
        <v>-4263.1499999999996</v>
      </c>
      <c r="G963" s="121">
        <v>44986</v>
      </c>
    </row>
    <row r="964" spans="1:7">
      <c r="A964">
        <v>106</v>
      </c>
      <c r="B964" t="s">
        <v>175</v>
      </c>
      <c r="C964" t="s">
        <v>176</v>
      </c>
      <c r="D964" t="s">
        <v>108</v>
      </c>
      <c r="E964" t="s">
        <v>177</v>
      </c>
      <c r="F964" s="1">
        <v>-4150.7299999999996</v>
      </c>
      <c r="G964" s="121">
        <v>44986</v>
      </c>
    </row>
    <row r="965" spans="1:7">
      <c r="A965">
        <v>107</v>
      </c>
      <c r="B965" t="s">
        <v>178</v>
      </c>
      <c r="C965" t="s">
        <v>179</v>
      </c>
      <c r="D965" t="s">
        <v>108</v>
      </c>
      <c r="E965" t="s">
        <v>177</v>
      </c>
      <c r="F965" s="1">
        <v>-4412.07</v>
      </c>
      <c r="G965" s="121">
        <v>44986</v>
      </c>
    </row>
    <row r="966" spans="1:7">
      <c r="A966">
        <v>108</v>
      </c>
      <c r="B966" t="s">
        <v>180</v>
      </c>
      <c r="C966" t="s">
        <v>181</v>
      </c>
      <c r="D966" t="s">
        <v>108</v>
      </c>
      <c r="E966" t="s">
        <v>177</v>
      </c>
      <c r="F966" s="1">
        <v>-4341.0600000000004</v>
      </c>
      <c r="G966" s="121">
        <v>44986</v>
      </c>
    </row>
    <row r="967" spans="1:7">
      <c r="A967">
        <v>109</v>
      </c>
      <c r="B967" t="s">
        <v>182</v>
      </c>
      <c r="C967" t="s">
        <v>181</v>
      </c>
      <c r="D967" t="s">
        <v>108</v>
      </c>
      <c r="E967" t="s">
        <v>177</v>
      </c>
      <c r="F967" s="1">
        <v>-4238.01</v>
      </c>
      <c r="G967" s="121">
        <v>44986</v>
      </c>
    </row>
    <row r="968" spans="1:7">
      <c r="A968">
        <v>110</v>
      </c>
      <c r="B968" t="s">
        <v>183</v>
      </c>
      <c r="C968" t="s">
        <v>184</v>
      </c>
      <c r="D968" t="s">
        <v>108</v>
      </c>
      <c r="E968" t="s">
        <v>177</v>
      </c>
      <c r="F968" s="1">
        <v>-4228.6400000000003</v>
      </c>
      <c r="G968" s="121">
        <v>44986</v>
      </c>
    </row>
    <row r="969" spans="1:7">
      <c r="A969">
        <v>111</v>
      </c>
      <c r="B969" t="s">
        <v>185</v>
      </c>
      <c r="C969" t="s">
        <v>186</v>
      </c>
      <c r="D969" t="s">
        <v>108</v>
      </c>
      <c r="E969" t="s">
        <v>177</v>
      </c>
      <c r="F969" s="1">
        <v>-3928.83</v>
      </c>
      <c r="G969" s="121">
        <v>44986</v>
      </c>
    </row>
    <row r="970" spans="1:7">
      <c r="A970">
        <v>112</v>
      </c>
      <c r="B970" t="s">
        <v>187</v>
      </c>
      <c r="C970" t="s">
        <v>188</v>
      </c>
      <c r="D970" t="s">
        <v>108</v>
      </c>
      <c r="E970" t="s">
        <v>177</v>
      </c>
      <c r="F970" s="1">
        <v>-4037.81</v>
      </c>
      <c r="G970" s="121">
        <v>44986</v>
      </c>
    </row>
    <row r="971" spans="1:7">
      <c r="A971">
        <v>113</v>
      </c>
      <c r="B971" t="s">
        <v>189</v>
      </c>
      <c r="C971" t="s">
        <v>190</v>
      </c>
      <c r="D971" t="s">
        <v>108</v>
      </c>
      <c r="E971" t="s">
        <v>177</v>
      </c>
      <c r="F971" s="1">
        <v>-3985.54</v>
      </c>
      <c r="G971" s="121">
        <v>44986</v>
      </c>
    </row>
    <row r="972" spans="1:7">
      <c r="A972">
        <v>118</v>
      </c>
      <c r="B972" t="s">
        <v>196</v>
      </c>
      <c r="C972" t="s">
        <v>127</v>
      </c>
      <c r="D972" t="s">
        <v>128</v>
      </c>
      <c r="E972" t="s">
        <v>840</v>
      </c>
      <c r="F972" s="1">
        <v>29091.35</v>
      </c>
      <c r="G972" s="121">
        <v>44986</v>
      </c>
    </row>
    <row r="973" spans="1:7">
      <c r="A973">
        <v>118</v>
      </c>
      <c r="B973" t="s">
        <v>196</v>
      </c>
      <c r="C973" t="s">
        <v>127</v>
      </c>
      <c r="D973" t="s">
        <v>108</v>
      </c>
      <c r="E973" t="s">
        <v>177</v>
      </c>
      <c r="F973" s="1">
        <v>-4287.8100000000004</v>
      </c>
      <c r="G973" s="121">
        <v>44986</v>
      </c>
    </row>
    <row r="974" spans="1:7">
      <c r="A974">
        <v>119</v>
      </c>
      <c r="B974" t="s">
        <v>197</v>
      </c>
      <c r="C974" t="s">
        <v>198</v>
      </c>
      <c r="D974" t="s">
        <v>108</v>
      </c>
      <c r="E974" t="s">
        <v>177</v>
      </c>
      <c r="F974" s="1">
        <v>-4287.8100000000004</v>
      </c>
      <c r="G974" s="121">
        <v>44986</v>
      </c>
    </row>
    <row r="975" spans="1:7">
      <c r="A975">
        <v>120</v>
      </c>
      <c r="B975" t="s">
        <v>199</v>
      </c>
      <c r="C975" t="s">
        <v>200</v>
      </c>
      <c r="D975" t="s">
        <v>108</v>
      </c>
      <c r="E975" t="s">
        <v>177</v>
      </c>
      <c r="F975" s="1">
        <v>-4287.8100000000004</v>
      </c>
      <c r="G975" s="121">
        <v>44986</v>
      </c>
    </row>
    <row r="976" spans="1:7">
      <c r="A976">
        <v>120</v>
      </c>
      <c r="B976" t="s">
        <v>199</v>
      </c>
      <c r="C976" t="s">
        <v>200</v>
      </c>
      <c r="D976" t="s">
        <v>143</v>
      </c>
      <c r="E976" t="s">
        <v>144</v>
      </c>
      <c r="F976" s="1">
        <v>6165.48</v>
      </c>
      <c r="G976" s="121">
        <v>44986</v>
      </c>
    </row>
    <row r="977" spans="1:7">
      <c r="A977">
        <v>121</v>
      </c>
      <c r="B977" t="s">
        <v>201</v>
      </c>
      <c r="C977" t="s">
        <v>202</v>
      </c>
      <c r="D977" t="s">
        <v>108</v>
      </c>
      <c r="E977" t="s">
        <v>203</v>
      </c>
      <c r="F977" s="1">
        <v>3601.76</v>
      </c>
      <c r="G977" s="121">
        <v>44986</v>
      </c>
    </row>
    <row r="978" spans="1:7">
      <c r="A978">
        <v>121</v>
      </c>
      <c r="B978" t="s">
        <v>201</v>
      </c>
      <c r="C978" t="s">
        <v>202</v>
      </c>
      <c r="D978" t="s">
        <v>128</v>
      </c>
      <c r="E978" t="s">
        <v>846</v>
      </c>
      <c r="F978" s="1">
        <v>15007.35</v>
      </c>
      <c r="G978" s="121">
        <v>44986</v>
      </c>
    </row>
    <row r="979" spans="1:7">
      <c r="A979">
        <v>122</v>
      </c>
      <c r="B979" t="s">
        <v>205</v>
      </c>
      <c r="C979" t="s">
        <v>206</v>
      </c>
      <c r="D979" t="s">
        <v>135</v>
      </c>
      <c r="E979" t="s">
        <v>135</v>
      </c>
      <c r="F979" s="1">
        <v>6945</v>
      </c>
      <c r="G979" s="121">
        <v>44986</v>
      </c>
    </row>
    <row r="980" spans="1:7">
      <c r="A980">
        <v>123</v>
      </c>
      <c r="B980" t="s">
        <v>810</v>
      </c>
      <c r="C980" t="s">
        <v>811</v>
      </c>
      <c r="D980" t="s">
        <v>108</v>
      </c>
      <c r="E980" t="s">
        <v>177</v>
      </c>
      <c r="F980" s="1">
        <v>-4254.28</v>
      </c>
      <c r="G980" s="121">
        <v>44986</v>
      </c>
    </row>
    <row r="981" spans="1:7">
      <c r="A981">
        <v>124</v>
      </c>
      <c r="B981" t="s">
        <v>728</v>
      </c>
      <c r="C981" t="s">
        <v>729</v>
      </c>
      <c r="D981" t="s">
        <v>108</v>
      </c>
      <c r="E981" t="s">
        <v>177</v>
      </c>
      <c r="F981" s="1">
        <v>-4287.8100000000004</v>
      </c>
      <c r="G981" s="121">
        <v>44986</v>
      </c>
    </row>
    <row r="982" spans="1:7">
      <c r="A982">
        <v>127</v>
      </c>
      <c r="B982" t="s">
        <v>209</v>
      </c>
      <c r="C982" t="s">
        <v>210</v>
      </c>
      <c r="D982" t="s">
        <v>108</v>
      </c>
      <c r="E982" t="s">
        <v>177</v>
      </c>
      <c r="F982" s="1">
        <v>-4287.8100000000004</v>
      </c>
      <c r="G982" s="121">
        <v>44986</v>
      </c>
    </row>
    <row r="983" spans="1:7">
      <c r="A983">
        <v>128</v>
      </c>
      <c r="B983" t="s">
        <v>847</v>
      </c>
      <c r="C983" t="s">
        <v>848</v>
      </c>
      <c r="D983" t="s">
        <v>108</v>
      </c>
      <c r="E983" t="s">
        <v>177</v>
      </c>
      <c r="F983" s="1">
        <v>-4148.76</v>
      </c>
      <c r="G983" s="121">
        <v>44986</v>
      </c>
    </row>
    <row r="984" spans="1:7">
      <c r="A984">
        <v>129</v>
      </c>
      <c r="B984" t="s">
        <v>211</v>
      </c>
      <c r="C984" t="s">
        <v>212</v>
      </c>
      <c r="D984" t="s">
        <v>108</v>
      </c>
      <c r="E984" t="s">
        <v>177</v>
      </c>
      <c r="F984" s="1">
        <v>-4287.8100000000004</v>
      </c>
      <c r="G984" s="121">
        <v>44986</v>
      </c>
    </row>
    <row r="985" spans="1:7">
      <c r="A985">
        <v>131</v>
      </c>
      <c r="B985" t="s">
        <v>213</v>
      </c>
      <c r="C985" t="s">
        <v>214</v>
      </c>
      <c r="D985" t="s">
        <v>143</v>
      </c>
      <c r="E985" t="s">
        <v>849</v>
      </c>
      <c r="F985" s="1">
        <v>6165.48</v>
      </c>
      <c r="G985" s="121">
        <v>44986</v>
      </c>
    </row>
    <row r="986" spans="1:7">
      <c r="A986">
        <v>131</v>
      </c>
      <c r="B986" t="s">
        <v>213</v>
      </c>
      <c r="C986" t="s">
        <v>214</v>
      </c>
      <c r="D986" t="s">
        <v>108</v>
      </c>
      <c r="E986" t="s">
        <v>177</v>
      </c>
      <c r="F986" s="1">
        <v>-4290.2700000000004</v>
      </c>
      <c r="G986" s="121">
        <v>44986</v>
      </c>
    </row>
    <row r="987" spans="1:7">
      <c r="A987">
        <v>131</v>
      </c>
      <c r="B987" t="s">
        <v>213</v>
      </c>
      <c r="C987" t="s">
        <v>214</v>
      </c>
      <c r="D987" t="s">
        <v>135</v>
      </c>
      <c r="E987" t="s">
        <v>135</v>
      </c>
      <c r="F987" s="1">
        <v>6945</v>
      </c>
      <c r="G987" s="121">
        <v>44986</v>
      </c>
    </row>
    <row r="988" spans="1:7">
      <c r="A988">
        <v>133</v>
      </c>
      <c r="B988" t="s">
        <v>216</v>
      </c>
      <c r="C988" t="s">
        <v>217</v>
      </c>
      <c r="D988" t="s">
        <v>108</v>
      </c>
      <c r="E988" t="s">
        <v>177</v>
      </c>
      <c r="F988" s="1">
        <v>-4290.2700000000004</v>
      </c>
      <c r="G988" s="121">
        <v>44986</v>
      </c>
    </row>
    <row r="989" spans="1:7">
      <c r="A989">
        <v>134</v>
      </c>
      <c r="B989" t="s">
        <v>218</v>
      </c>
      <c r="C989" t="s">
        <v>219</v>
      </c>
      <c r="D989" t="s">
        <v>108</v>
      </c>
      <c r="E989" t="s">
        <v>177</v>
      </c>
      <c r="F989" s="1">
        <v>-4284.3599999999997</v>
      </c>
      <c r="G989" s="121">
        <v>44986</v>
      </c>
    </row>
    <row r="990" spans="1:7">
      <c r="A990">
        <v>136</v>
      </c>
      <c r="B990" t="s">
        <v>220</v>
      </c>
      <c r="C990" t="s">
        <v>221</v>
      </c>
      <c r="D990" t="s">
        <v>108</v>
      </c>
      <c r="E990" t="s">
        <v>177</v>
      </c>
      <c r="F990" s="1">
        <v>-4194.12</v>
      </c>
      <c r="G990" s="121">
        <v>44986</v>
      </c>
    </row>
    <row r="991" spans="1:7">
      <c r="A991">
        <v>137</v>
      </c>
      <c r="B991" t="s">
        <v>222</v>
      </c>
      <c r="C991" t="s">
        <v>223</v>
      </c>
      <c r="D991" t="s">
        <v>108</v>
      </c>
      <c r="E991" t="s">
        <v>177</v>
      </c>
      <c r="F991" s="1">
        <v>-4193.13</v>
      </c>
      <c r="G991" s="121">
        <v>44986</v>
      </c>
    </row>
    <row r="992" spans="1:7">
      <c r="A992">
        <v>138</v>
      </c>
      <c r="B992" t="s">
        <v>224</v>
      </c>
      <c r="C992" t="s">
        <v>225</v>
      </c>
      <c r="D992" t="s">
        <v>108</v>
      </c>
      <c r="E992" t="s">
        <v>177</v>
      </c>
      <c r="F992" s="1">
        <v>-4140.87</v>
      </c>
      <c r="G992" s="121">
        <v>44986</v>
      </c>
    </row>
    <row r="993" spans="1:7">
      <c r="A993">
        <v>139</v>
      </c>
      <c r="B993" t="s">
        <v>226</v>
      </c>
      <c r="C993" t="s">
        <v>227</v>
      </c>
      <c r="D993" t="s">
        <v>108</v>
      </c>
      <c r="E993" t="s">
        <v>177</v>
      </c>
      <c r="F993" s="1">
        <v>-4229.13</v>
      </c>
      <c r="G993" s="121">
        <v>44986</v>
      </c>
    </row>
    <row r="994" spans="1:7">
      <c r="A994">
        <v>142</v>
      </c>
      <c r="B994" t="s">
        <v>230</v>
      </c>
      <c r="C994" t="s">
        <v>231</v>
      </c>
      <c r="D994" t="s">
        <v>108</v>
      </c>
      <c r="E994" t="s">
        <v>177</v>
      </c>
      <c r="F994" s="1">
        <v>-4317.8900000000003</v>
      </c>
      <c r="G994" s="121">
        <v>44986</v>
      </c>
    </row>
    <row r="995" spans="1:7">
      <c r="A995">
        <v>148</v>
      </c>
      <c r="B995" t="s">
        <v>234</v>
      </c>
      <c r="C995" t="s">
        <v>235</v>
      </c>
      <c r="D995" t="s">
        <v>108</v>
      </c>
      <c r="E995" t="s">
        <v>177</v>
      </c>
      <c r="F995" s="1">
        <v>-4420.9399999999996</v>
      </c>
      <c r="G995" s="121">
        <v>44986</v>
      </c>
    </row>
    <row r="996" spans="1:7">
      <c r="A996">
        <v>149</v>
      </c>
      <c r="B996" t="s">
        <v>236</v>
      </c>
      <c r="C996" t="s">
        <v>237</v>
      </c>
      <c r="D996" t="s">
        <v>108</v>
      </c>
      <c r="E996" t="s">
        <v>177</v>
      </c>
      <c r="F996" s="1">
        <v>-4255.26</v>
      </c>
      <c r="G996" s="121">
        <v>44986</v>
      </c>
    </row>
    <row r="997" spans="1:7">
      <c r="A997">
        <v>150</v>
      </c>
      <c r="B997" t="s">
        <v>238</v>
      </c>
      <c r="C997" t="s">
        <v>239</v>
      </c>
      <c r="D997" t="s">
        <v>108</v>
      </c>
      <c r="E997" t="s">
        <v>177</v>
      </c>
      <c r="F997" s="1">
        <v>-4105.3599999999997</v>
      </c>
      <c r="G997" s="121">
        <v>44986</v>
      </c>
    </row>
    <row r="998" spans="1:7">
      <c r="A998">
        <v>152</v>
      </c>
      <c r="B998" t="s">
        <v>242</v>
      </c>
      <c r="C998" t="s">
        <v>243</v>
      </c>
      <c r="D998" t="s">
        <v>108</v>
      </c>
      <c r="E998" t="s">
        <v>177</v>
      </c>
      <c r="F998" s="1">
        <v>-3943.13</v>
      </c>
      <c r="G998" s="121">
        <v>44986</v>
      </c>
    </row>
    <row r="999" spans="1:7">
      <c r="A999">
        <v>160</v>
      </c>
      <c r="B999" t="s">
        <v>244</v>
      </c>
      <c r="C999" t="s">
        <v>245</v>
      </c>
      <c r="D999" t="s">
        <v>108</v>
      </c>
      <c r="E999" t="s">
        <v>177</v>
      </c>
      <c r="F999" s="1">
        <v>-4262.17</v>
      </c>
      <c r="G999" s="121">
        <v>44986</v>
      </c>
    </row>
    <row r="1000" spans="1:7">
      <c r="A1000">
        <v>163</v>
      </c>
      <c r="B1000" t="s">
        <v>246</v>
      </c>
      <c r="C1000" t="s">
        <v>247</v>
      </c>
      <c r="D1000" t="s">
        <v>108</v>
      </c>
      <c r="E1000" t="s">
        <v>177</v>
      </c>
      <c r="F1000" s="1">
        <v>-4172.42</v>
      </c>
      <c r="G1000" s="121">
        <v>44986</v>
      </c>
    </row>
    <row r="1001" spans="1:7">
      <c r="A1001">
        <v>164</v>
      </c>
      <c r="B1001" t="s">
        <v>248</v>
      </c>
      <c r="C1001" t="s">
        <v>249</v>
      </c>
      <c r="D1001" t="s">
        <v>108</v>
      </c>
      <c r="E1001" t="s">
        <v>177</v>
      </c>
      <c r="F1001" s="1">
        <v>-4170.45</v>
      </c>
      <c r="G1001" s="121">
        <v>44986</v>
      </c>
    </row>
    <row r="1002" spans="1:7">
      <c r="A1002">
        <v>164</v>
      </c>
      <c r="B1002" t="s">
        <v>248</v>
      </c>
      <c r="C1002" t="s">
        <v>249</v>
      </c>
      <c r="D1002" t="s">
        <v>135</v>
      </c>
      <c r="E1002" t="s">
        <v>135</v>
      </c>
      <c r="F1002" s="1">
        <v>6945</v>
      </c>
      <c r="G1002" s="121">
        <v>44986</v>
      </c>
    </row>
    <row r="1003" spans="1:7">
      <c r="A1003">
        <v>166</v>
      </c>
      <c r="B1003" t="s">
        <v>250</v>
      </c>
      <c r="C1003" t="s">
        <v>127</v>
      </c>
      <c r="D1003" t="s">
        <v>108</v>
      </c>
      <c r="E1003" t="s">
        <v>177</v>
      </c>
      <c r="F1003" s="1">
        <v>-4119.66</v>
      </c>
      <c r="G1003" s="121">
        <v>44986</v>
      </c>
    </row>
    <row r="1004" spans="1:7">
      <c r="A1004">
        <v>166</v>
      </c>
      <c r="B1004" t="s">
        <v>250</v>
      </c>
      <c r="C1004" t="s">
        <v>127</v>
      </c>
      <c r="D1004" t="s">
        <v>128</v>
      </c>
      <c r="E1004" t="s">
        <v>840</v>
      </c>
      <c r="F1004" s="1">
        <v>26792.99</v>
      </c>
      <c r="G1004" s="121">
        <v>44986</v>
      </c>
    </row>
    <row r="1005" spans="1:7">
      <c r="A1005">
        <v>167</v>
      </c>
      <c r="B1005" t="s">
        <v>850</v>
      </c>
      <c r="C1005" t="s">
        <v>851</v>
      </c>
      <c r="D1005" t="s">
        <v>108</v>
      </c>
      <c r="E1005" t="s">
        <v>177</v>
      </c>
      <c r="F1005" s="1">
        <v>-4197.57</v>
      </c>
      <c r="G1005" s="121">
        <v>44986</v>
      </c>
    </row>
    <row r="1006" spans="1:7">
      <c r="A1006">
        <v>168</v>
      </c>
      <c r="B1006" t="s">
        <v>852</v>
      </c>
      <c r="C1006" t="s">
        <v>418</v>
      </c>
      <c r="D1006" t="s">
        <v>108</v>
      </c>
      <c r="E1006" t="s">
        <v>177</v>
      </c>
      <c r="F1006" s="1">
        <v>-4159.6000000000004</v>
      </c>
      <c r="G1006" s="121">
        <v>44986</v>
      </c>
    </row>
    <row r="1007" spans="1:7">
      <c r="A1007">
        <v>169</v>
      </c>
      <c r="B1007" t="s">
        <v>251</v>
      </c>
      <c r="C1007" t="s">
        <v>118</v>
      </c>
      <c r="D1007" t="s">
        <v>108</v>
      </c>
      <c r="E1007" t="s">
        <v>177</v>
      </c>
      <c r="F1007" s="1">
        <v>-4388.8900000000003</v>
      </c>
      <c r="G1007" s="121">
        <v>44986</v>
      </c>
    </row>
    <row r="1008" spans="1:7">
      <c r="A1008">
        <v>170</v>
      </c>
      <c r="B1008" t="s">
        <v>252</v>
      </c>
      <c r="C1008" t="s">
        <v>121</v>
      </c>
      <c r="D1008" t="s">
        <v>108</v>
      </c>
      <c r="E1008" t="s">
        <v>177</v>
      </c>
      <c r="F1008" s="1">
        <v>-4371.63</v>
      </c>
      <c r="G1008" s="121">
        <v>44986</v>
      </c>
    </row>
    <row r="1009" spans="1:7">
      <c r="A1009">
        <v>171</v>
      </c>
      <c r="B1009" t="s">
        <v>253</v>
      </c>
      <c r="C1009" t="s">
        <v>254</v>
      </c>
      <c r="D1009" t="s">
        <v>108</v>
      </c>
      <c r="E1009" t="s">
        <v>177</v>
      </c>
      <c r="F1009" s="1">
        <v>-4489.9799999999996</v>
      </c>
      <c r="G1009" s="121">
        <v>44986</v>
      </c>
    </row>
    <row r="1010" spans="1:7">
      <c r="A1010">
        <v>178</v>
      </c>
      <c r="B1010" t="s">
        <v>255</v>
      </c>
      <c r="C1010" t="s">
        <v>256</v>
      </c>
      <c r="D1010" t="s">
        <v>108</v>
      </c>
      <c r="E1010" t="s">
        <v>177</v>
      </c>
      <c r="F1010" s="1">
        <v>-4525</v>
      </c>
      <c r="G1010" s="121">
        <v>44986</v>
      </c>
    </row>
    <row r="1011" spans="1:7">
      <c r="A1011">
        <v>180</v>
      </c>
      <c r="B1011" t="s">
        <v>259</v>
      </c>
      <c r="C1011" t="s">
        <v>260</v>
      </c>
      <c r="D1011" t="s">
        <v>108</v>
      </c>
      <c r="E1011" t="s">
        <v>177</v>
      </c>
      <c r="F1011" s="1">
        <v>-4375.58</v>
      </c>
      <c r="G1011" s="121">
        <v>44986</v>
      </c>
    </row>
    <row r="1012" spans="1:7">
      <c r="A1012">
        <v>181</v>
      </c>
      <c r="B1012" t="s">
        <v>737</v>
      </c>
      <c r="C1012" t="s">
        <v>738</v>
      </c>
      <c r="D1012" t="s">
        <v>108</v>
      </c>
      <c r="E1012" t="s">
        <v>177</v>
      </c>
      <c r="F1012" s="1">
        <v>-4328.74</v>
      </c>
      <c r="G1012" s="121">
        <v>44986</v>
      </c>
    </row>
    <row r="1013" spans="1:7">
      <c r="A1013">
        <v>182</v>
      </c>
      <c r="B1013" t="s">
        <v>261</v>
      </c>
      <c r="C1013" t="s">
        <v>262</v>
      </c>
      <c r="D1013" t="s">
        <v>108</v>
      </c>
      <c r="E1013" t="s">
        <v>177</v>
      </c>
      <c r="F1013" s="1">
        <v>-4298.16</v>
      </c>
      <c r="G1013" s="121">
        <v>44986</v>
      </c>
    </row>
    <row r="1014" spans="1:7">
      <c r="A1014">
        <v>187</v>
      </c>
      <c r="B1014" t="s">
        <v>266</v>
      </c>
      <c r="C1014" t="s">
        <v>241</v>
      </c>
      <c r="D1014" t="s">
        <v>108</v>
      </c>
      <c r="E1014" t="s">
        <v>177</v>
      </c>
      <c r="F1014" s="1">
        <v>-4058.03</v>
      </c>
      <c r="G1014" s="121">
        <v>44986</v>
      </c>
    </row>
    <row r="1015" spans="1:7">
      <c r="A1015">
        <v>190</v>
      </c>
      <c r="B1015" t="s">
        <v>269</v>
      </c>
      <c r="C1015" t="s">
        <v>270</v>
      </c>
      <c r="D1015" t="s">
        <v>128</v>
      </c>
      <c r="E1015" t="s">
        <v>853</v>
      </c>
      <c r="F1015" s="1">
        <v>36666.67</v>
      </c>
      <c r="G1015" s="121">
        <v>44986</v>
      </c>
    </row>
    <row r="1016" spans="1:7">
      <c r="A1016">
        <v>191</v>
      </c>
      <c r="B1016" t="s">
        <v>272</v>
      </c>
      <c r="C1016" t="s">
        <v>273</v>
      </c>
      <c r="D1016" t="s">
        <v>108</v>
      </c>
      <c r="E1016" t="s">
        <v>177</v>
      </c>
      <c r="F1016" s="1">
        <v>-4332.68</v>
      </c>
      <c r="G1016" s="121">
        <v>44986</v>
      </c>
    </row>
    <row r="1017" spans="1:7">
      <c r="A1017">
        <v>192</v>
      </c>
      <c r="B1017" t="s">
        <v>274</v>
      </c>
      <c r="C1017" t="s">
        <v>275</v>
      </c>
      <c r="D1017" t="s">
        <v>108</v>
      </c>
      <c r="E1017" t="s">
        <v>177</v>
      </c>
      <c r="F1017" s="1">
        <v>-4275.97</v>
      </c>
      <c r="G1017" s="121">
        <v>44986</v>
      </c>
    </row>
    <row r="1018" spans="1:7">
      <c r="A1018">
        <v>193</v>
      </c>
      <c r="B1018" t="s">
        <v>276</v>
      </c>
      <c r="C1018" t="s">
        <v>277</v>
      </c>
      <c r="D1018" t="s">
        <v>108</v>
      </c>
      <c r="E1018" t="s">
        <v>177</v>
      </c>
      <c r="F1018" s="1">
        <v>-4054.57</v>
      </c>
      <c r="G1018" s="121">
        <v>44986</v>
      </c>
    </row>
    <row r="1019" spans="1:7">
      <c r="A1019">
        <v>195</v>
      </c>
      <c r="B1019" t="s">
        <v>280</v>
      </c>
      <c r="C1019" t="s">
        <v>281</v>
      </c>
      <c r="D1019" t="s">
        <v>108</v>
      </c>
      <c r="E1019" t="s">
        <v>177</v>
      </c>
      <c r="F1019" s="1">
        <v>-4089.09</v>
      </c>
      <c r="G1019" s="121">
        <v>44986</v>
      </c>
    </row>
    <row r="1020" spans="1:7">
      <c r="A1020">
        <v>196</v>
      </c>
      <c r="B1020" t="s">
        <v>282</v>
      </c>
      <c r="C1020" t="s">
        <v>136</v>
      </c>
      <c r="D1020" t="s">
        <v>108</v>
      </c>
      <c r="E1020" t="s">
        <v>177</v>
      </c>
      <c r="F1020" s="1">
        <v>-4217.3</v>
      </c>
      <c r="G1020" s="121">
        <v>44986</v>
      </c>
    </row>
    <row r="1021" spans="1:7">
      <c r="A1021">
        <v>201</v>
      </c>
      <c r="B1021" t="s">
        <v>283</v>
      </c>
      <c r="C1021" t="s">
        <v>284</v>
      </c>
      <c r="D1021" t="s">
        <v>108</v>
      </c>
      <c r="E1021" t="s">
        <v>177</v>
      </c>
      <c r="F1021" s="1">
        <v>-4287.8100000000004</v>
      </c>
      <c r="G1021" s="121">
        <v>44986</v>
      </c>
    </row>
    <row r="1022" spans="1:7">
      <c r="A1022">
        <v>202</v>
      </c>
      <c r="B1022" t="s">
        <v>285</v>
      </c>
      <c r="C1022" t="s">
        <v>286</v>
      </c>
      <c r="D1022" t="s">
        <v>108</v>
      </c>
      <c r="E1022" t="s">
        <v>177</v>
      </c>
      <c r="F1022" s="1">
        <v>-4225</v>
      </c>
      <c r="G1022" s="121">
        <v>44986</v>
      </c>
    </row>
    <row r="1023" spans="1:7">
      <c r="A1023">
        <v>204</v>
      </c>
      <c r="B1023" t="s">
        <v>816</v>
      </c>
      <c r="C1023" t="s">
        <v>817</v>
      </c>
      <c r="D1023" t="s">
        <v>108</v>
      </c>
      <c r="E1023" t="s">
        <v>177</v>
      </c>
      <c r="F1023" s="1">
        <v>-4290.7700000000004</v>
      </c>
      <c r="G1023" s="121">
        <v>44986</v>
      </c>
    </row>
    <row r="1024" spans="1:7">
      <c r="A1024">
        <v>208</v>
      </c>
      <c r="B1024" t="s">
        <v>287</v>
      </c>
      <c r="C1024" t="s">
        <v>288</v>
      </c>
      <c r="D1024" t="s">
        <v>108</v>
      </c>
      <c r="E1024" t="s">
        <v>177</v>
      </c>
      <c r="F1024" s="1">
        <v>-4223.21</v>
      </c>
      <c r="G1024" s="121">
        <v>44986</v>
      </c>
    </row>
    <row r="1025" spans="1:7">
      <c r="A1025">
        <v>209</v>
      </c>
      <c r="B1025" t="s">
        <v>289</v>
      </c>
      <c r="C1025" t="s">
        <v>290</v>
      </c>
      <c r="D1025" t="s">
        <v>128</v>
      </c>
      <c r="E1025" t="s">
        <v>854</v>
      </c>
      <c r="F1025" s="1">
        <v>25368</v>
      </c>
      <c r="G1025" s="121">
        <v>44986</v>
      </c>
    </row>
    <row r="1026" spans="1:7">
      <c r="A1026">
        <v>210</v>
      </c>
      <c r="B1026" t="s">
        <v>291</v>
      </c>
      <c r="C1026" t="s">
        <v>292</v>
      </c>
      <c r="D1026" t="s">
        <v>108</v>
      </c>
      <c r="E1026" t="s">
        <v>177</v>
      </c>
      <c r="F1026" s="1">
        <v>-4230.12</v>
      </c>
      <c r="G1026" s="121">
        <v>44986</v>
      </c>
    </row>
    <row r="1027" spans="1:7">
      <c r="A1027">
        <v>211</v>
      </c>
      <c r="B1027" t="s">
        <v>293</v>
      </c>
      <c r="C1027" t="s">
        <v>294</v>
      </c>
      <c r="D1027" t="s">
        <v>108</v>
      </c>
      <c r="E1027" t="s">
        <v>177</v>
      </c>
      <c r="F1027" s="1">
        <v>-4407.1400000000003</v>
      </c>
      <c r="G1027" s="121">
        <v>44986</v>
      </c>
    </row>
    <row r="1028" spans="1:7">
      <c r="A1028">
        <v>212</v>
      </c>
      <c r="B1028" t="s">
        <v>295</v>
      </c>
      <c r="C1028" t="s">
        <v>296</v>
      </c>
      <c r="D1028" t="s">
        <v>108</v>
      </c>
      <c r="E1028" t="s">
        <v>177</v>
      </c>
      <c r="F1028" s="1">
        <v>-4465</v>
      </c>
      <c r="G1028" s="121">
        <v>44986</v>
      </c>
    </row>
    <row r="1029" spans="1:7">
      <c r="A1029">
        <v>222</v>
      </c>
      <c r="B1029" t="s">
        <v>299</v>
      </c>
      <c r="C1029" t="s">
        <v>300</v>
      </c>
      <c r="D1029" t="s">
        <v>108</v>
      </c>
      <c r="E1029" t="s">
        <v>177</v>
      </c>
      <c r="F1029" s="1">
        <v>-4317.3900000000003</v>
      </c>
      <c r="G1029" s="121">
        <v>44986</v>
      </c>
    </row>
    <row r="1030" spans="1:7">
      <c r="A1030">
        <v>224</v>
      </c>
      <c r="B1030" t="s">
        <v>301</v>
      </c>
      <c r="C1030" t="s">
        <v>302</v>
      </c>
      <c r="D1030" t="s">
        <v>108</v>
      </c>
      <c r="E1030" t="s">
        <v>177</v>
      </c>
      <c r="F1030" s="1">
        <v>-4316.8999999999996</v>
      </c>
      <c r="G1030" s="121">
        <v>44986</v>
      </c>
    </row>
    <row r="1031" spans="1:7">
      <c r="A1031">
        <v>228</v>
      </c>
      <c r="B1031" t="s">
        <v>305</v>
      </c>
      <c r="C1031" t="s">
        <v>306</v>
      </c>
      <c r="D1031" t="s">
        <v>108</v>
      </c>
      <c r="E1031" t="s">
        <v>177</v>
      </c>
      <c r="F1031" s="1">
        <v>-4259.7</v>
      </c>
      <c r="G1031" s="121">
        <v>44986</v>
      </c>
    </row>
    <row r="1032" spans="1:7">
      <c r="A1032">
        <v>229</v>
      </c>
      <c r="B1032" t="s">
        <v>307</v>
      </c>
      <c r="C1032" t="s">
        <v>308</v>
      </c>
      <c r="D1032" t="s">
        <v>108</v>
      </c>
      <c r="E1032" t="s">
        <v>177</v>
      </c>
      <c r="F1032" s="1">
        <v>-4172.92</v>
      </c>
      <c r="G1032" s="121">
        <v>44986</v>
      </c>
    </row>
    <row r="1033" spans="1:7">
      <c r="A1033">
        <v>230</v>
      </c>
      <c r="B1033" t="s">
        <v>309</v>
      </c>
      <c r="C1033" t="s">
        <v>310</v>
      </c>
      <c r="D1033" t="s">
        <v>108</v>
      </c>
      <c r="E1033" t="s">
        <v>177</v>
      </c>
      <c r="F1033" s="1">
        <v>-4170.45</v>
      </c>
      <c r="G1033" s="121">
        <v>44986</v>
      </c>
    </row>
    <row r="1034" spans="1:7">
      <c r="A1034">
        <v>232</v>
      </c>
      <c r="B1034" t="s">
        <v>311</v>
      </c>
      <c r="C1034" t="s">
        <v>312</v>
      </c>
      <c r="D1034" t="s">
        <v>135</v>
      </c>
      <c r="E1034" t="s">
        <v>135</v>
      </c>
      <c r="F1034" s="1">
        <v>6945</v>
      </c>
      <c r="G1034" s="121">
        <v>44986</v>
      </c>
    </row>
    <row r="1035" spans="1:7">
      <c r="A1035">
        <v>233</v>
      </c>
      <c r="B1035" t="s">
        <v>313</v>
      </c>
      <c r="C1035" t="s">
        <v>314</v>
      </c>
      <c r="D1035" t="s">
        <v>108</v>
      </c>
      <c r="E1035" t="s">
        <v>177</v>
      </c>
      <c r="F1035" s="1">
        <v>-3564.43</v>
      </c>
      <c r="G1035" s="121">
        <v>44986</v>
      </c>
    </row>
    <row r="1036" spans="1:7">
      <c r="A1036">
        <v>234</v>
      </c>
      <c r="B1036" t="s">
        <v>315</v>
      </c>
      <c r="C1036" t="s">
        <v>745</v>
      </c>
      <c r="D1036" t="s">
        <v>108</v>
      </c>
      <c r="E1036" t="s">
        <v>177</v>
      </c>
      <c r="F1036" s="1">
        <v>-3605.36</v>
      </c>
      <c r="G1036" s="121">
        <v>44986</v>
      </c>
    </row>
    <row r="1037" spans="1:7">
      <c r="A1037">
        <v>235</v>
      </c>
      <c r="B1037" t="s">
        <v>317</v>
      </c>
      <c r="C1037" t="s">
        <v>318</v>
      </c>
      <c r="D1037" t="s">
        <v>108</v>
      </c>
      <c r="E1037" t="s">
        <v>177</v>
      </c>
      <c r="F1037" s="1">
        <v>-3617.2</v>
      </c>
      <c r="G1037" s="121">
        <v>44986</v>
      </c>
    </row>
    <row r="1038" spans="1:7">
      <c r="A1038">
        <v>236</v>
      </c>
      <c r="B1038" t="s">
        <v>319</v>
      </c>
      <c r="C1038" t="s">
        <v>202</v>
      </c>
      <c r="D1038" t="s">
        <v>108</v>
      </c>
      <c r="E1038" t="s">
        <v>203</v>
      </c>
      <c r="F1038" s="1">
        <v>2179.73</v>
      </c>
      <c r="G1038" s="121">
        <v>44986</v>
      </c>
    </row>
    <row r="1039" spans="1:7">
      <c r="A1039">
        <v>236</v>
      </c>
      <c r="B1039" t="s">
        <v>319</v>
      </c>
      <c r="C1039" t="s">
        <v>202</v>
      </c>
      <c r="D1039" t="s">
        <v>128</v>
      </c>
      <c r="E1039" t="s">
        <v>846</v>
      </c>
      <c r="F1039" s="1">
        <v>9082.19</v>
      </c>
      <c r="G1039" s="121">
        <v>44986</v>
      </c>
    </row>
    <row r="1040" spans="1:7">
      <c r="A1040">
        <v>237</v>
      </c>
      <c r="B1040" t="s">
        <v>321</v>
      </c>
      <c r="C1040" t="s">
        <v>322</v>
      </c>
      <c r="D1040" t="s">
        <v>108</v>
      </c>
      <c r="E1040" t="s">
        <v>177</v>
      </c>
      <c r="F1040" s="1">
        <v>-3605.36</v>
      </c>
      <c r="G1040" s="121">
        <v>44986</v>
      </c>
    </row>
    <row r="1041" spans="1:7">
      <c r="A1041">
        <v>239</v>
      </c>
      <c r="B1041" t="s">
        <v>323</v>
      </c>
      <c r="C1041" t="s">
        <v>324</v>
      </c>
      <c r="D1041" t="s">
        <v>108</v>
      </c>
      <c r="E1041" t="s">
        <v>177</v>
      </c>
      <c r="F1041" s="1">
        <v>-3630.02</v>
      </c>
      <c r="G1041" s="121">
        <v>44986</v>
      </c>
    </row>
    <row r="1042" spans="1:7">
      <c r="A1042">
        <v>241</v>
      </c>
      <c r="B1042" t="s">
        <v>325</v>
      </c>
      <c r="C1042" t="s">
        <v>326</v>
      </c>
      <c r="D1042" t="s">
        <v>108</v>
      </c>
      <c r="E1042" t="s">
        <v>177</v>
      </c>
      <c r="F1042" s="1">
        <v>-3711.87</v>
      </c>
      <c r="G1042" s="121">
        <v>44986</v>
      </c>
    </row>
    <row r="1043" spans="1:7">
      <c r="A1043">
        <v>242</v>
      </c>
      <c r="B1043" t="s">
        <v>327</v>
      </c>
      <c r="C1043" t="s">
        <v>328</v>
      </c>
      <c r="D1043" t="s">
        <v>139</v>
      </c>
      <c r="E1043" t="s">
        <v>855</v>
      </c>
      <c r="F1043" s="1">
        <v>20500</v>
      </c>
      <c r="G1043" s="121">
        <v>44986</v>
      </c>
    </row>
    <row r="1044" spans="1:7">
      <c r="A1044">
        <v>243</v>
      </c>
      <c r="B1044" t="s">
        <v>329</v>
      </c>
      <c r="C1044" t="s">
        <v>330</v>
      </c>
      <c r="D1044" t="s">
        <v>135</v>
      </c>
      <c r="E1044" t="s">
        <v>135</v>
      </c>
      <c r="F1044" s="1">
        <v>6945</v>
      </c>
      <c r="G1044" s="121">
        <v>44986</v>
      </c>
    </row>
    <row r="1045" spans="1:7">
      <c r="A1045">
        <v>243</v>
      </c>
      <c r="B1045" t="s">
        <v>329</v>
      </c>
      <c r="C1045" t="s">
        <v>330</v>
      </c>
      <c r="D1045" t="s">
        <v>108</v>
      </c>
      <c r="E1045" t="s">
        <v>177</v>
      </c>
      <c r="F1045" s="1">
        <v>-3770.06</v>
      </c>
      <c r="G1045" s="121">
        <v>44986</v>
      </c>
    </row>
    <row r="1046" spans="1:7">
      <c r="A1046">
        <v>244</v>
      </c>
      <c r="B1046" t="s">
        <v>331</v>
      </c>
      <c r="C1046" t="s">
        <v>332</v>
      </c>
      <c r="D1046" t="s">
        <v>108</v>
      </c>
      <c r="E1046" t="s">
        <v>177</v>
      </c>
      <c r="F1046" s="1">
        <v>-3796.68</v>
      </c>
      <c r="G1046" s="121">
        <v>44986</v>
      </c>
    </row>
    <row r="1047" spans="1:7">
      <c r="A1047">
        <v>245</v>
      </c>
      <c r="B1047" t="s">
        <v>333</v>
      </c>
      <c r="C1047" t="s">
        <v>334</v>
      </c>
      <c r="D1047" t="s">
        <v>135</v>
      </c>
      <c r="E1047" t="s">
        <v>135</v>
      </c>
      <c r="F1047" s="1">
        <v>6945</v>
      </c>
      <c r="G1047" s="121">
        <v>44986</v>
      </c>
    </row>
    <row r="1048" spans="1:7">
      <c r="A1048">
        <v>246</v>
      </c>
      <c r="B1048" t="s">
        <v>335</v>
      </c>
      <c r="C1048" t="s">
        <v>336</v>
      </c>
      <c r="D1048" t="s">
        <v>135</v>
      </c>
      <c r="E1048" t="s">
        <v>135</v>
      </c>
      <c r="F1048" s="1">
        <v>6945</v>
      </c>
      <c r="G1048" s="121">
        <v>44986</v>
      </c>
    </row>
    <row r="1049" spans="1:7">
      <c r="A1049">
        <v>246</v>
      </c>
      <c r="B1049" t="s">
        <v>335</v>
      </c>
      <c r="C1049" t="s">
        <v>336</v>
      </c>
      <c r="D1049" t="s">
        <v>108</v>
      </c>
      <c r="E1049" t="s">
        <v>177</v>
      </c>
      <c r="F1049" s="1">
        <v>-3708.91</v>
      </c>
      <c r="G1049" s="121">
        <v>44986</v>
      </c>
    </row>
    <row r="1050" spans="1:7">
      <c r="A1050">
        <v>247</v>
      </c>
      <c r="B1050" t="s">
        <v>337</v>
      </c>
      <c r="C1050" t="s">
        <v>338</v>
      </c>
      <c r="D1050" t="s">
        <v>135</v>
      </c>
      <c r="E1050" t="s">
        <v>135</v>
      </c>
      <c r="F1050" s="1">
        <v>6945</v>
      </c>
      <c r="G1050" s="121">
        <v>44986</v>
      </c>
    </row>
    <row r="1051" spans="1:7">
      <c r="A1051">
        <v>248</v>
      </c>
      <c r="B1051" t="s">
        <v>340</v>
      </c>
      <c r="C1051" t="s">
        <v>341</v>
      </c>
      <c r="D1051" t="s">
        <v>108</v>
      </c>
      <c r="E1051" t="s">
        <v>177</v>
      </c>
      <c r="F1051" s="1">
        <v>-3671.93</v>
      </c>
      <c r="G1051" s="121">
        <v>44986</v>
      </c>
    </row>
    <row r="1052" spans="1:7">
      <c r="A1052">
        <v>249</v>
      </c>
      <c r="B1052" t="s">
        <v>342</v>
      </c>
      <c r="C1052" t="s">
        <v>343</v>
      </c>
      <c r="D1052" t="s">
        <v>135</v>
      </c>
      <c r="E1052" t="s">
        <v>135</v>
      </c>
      <c r="F1052" s="1">
        <v>6945</v>
      </c>
      <c r="G1052" s="121">
        <v>44986</v>
      </c>
    </row>
    <row r="1053" spans="1:7">
      <c r="A1053">
        <v>249</v>
      </c>
      <c r="B1053" t="s">
        <v>342</v>
      </c>
      <c r="C1053" t="s">
        <v>343</v>
      </c>
      <c r="D1053" t="s">
        <v>108</v>
      </c>
      <c r="E1053" t="s">
        <v>819</v>
      </c>
      <c r="F1053" s="1">
        <v>3316</v>
      </c>
      <c r="G1053" s="121">
        <v>44986</v>
      </c>
    </row>
    <row r="1054" spans="1:7">
      <c r="A1054">
        <v>251</v>
      </c>
      <c r="B1054" t="s">
        <v>346</v>
      </c>
      <c r="C1054" t="s">
        <v>823</v>
      </c>
      <c r="D1054" t="s">
        <v>108</v>
      </c>
      <c r="E1054" t="s">
        <v>819</v>
      </c>
      <c r="F1054" s="1">
        <v>2326</v>
      </c>
      <c r="G1054" s="121">
        <v>44986</v>
      </c>
    </row>
    <row r="1055" spans="1:7">
      <c r="A1055">
        <v>251</v>
      </c>
      <c r="B1055" t="s">
        <v>346</v>
      </c>
      <c r="C1055" t="s">
        <v>823</v>
      </c>
      <c r="D1055" t="s">
        <v>143</v>
      </c>
      <c r="E1055" t="s">
        <v>339</v>
      </c>
      <c r="F1055" s="1">
        <v>6165.48</v>
      </c>
      <c r="G1055" s="121">
        <v>44986</v>
      </c>
    </row>
    <row r="1056" spans="1:7">
      <c r="A1056">
        <v>251</v>
      </c>
      <c r="B1056" t="s">
        <v>346</v>
      </c>
      <c r="C1056" t="s">
        <v>823</v>
      </c>
      <c r="D1056" t="s">
        <v>143</v>
      </c>
      <c r="E1056" t="s">
        <v>339</v>
      </c>
      <c r="F1056" s="1">
        <v>6165.48</v>
      </c>
      <c r="G1056" s="121">
        <v>44986</v>
      </c>
    </row>
    <row r="1057" spans="1:7">
      <c r="A1057">
        <v>251</v>
      </c>
      <c r="B1057" t="s">
        <v>346</v>
      </c>
      <c r="C1057" t="s">
        <v>823</v>
      </c>
      <c r="D1057" t="s">
        <v>135</v>
      </c>
      <c r="E1057" t="s">
        <v>135</v>
      </c>
      <c r="F1057" s="1">
        <v>6945</v>
      </c>
      <c r="G1057" s="121">
        <v>44986</v>
      </c>
    </row>
    <row r="1058" spans="1:7">
      <c r="A1058">
        <v>252</v>
      </c>
      <c r="B1058" t="s">
        <v>349</v>
      </c>
      <c r="C1058" t="s">
        <v>350</v>
      </c>
      <c r="D1058" t="s">
        <v>108</v>
      </c>
      <c r="E1058" t="s">
        <v>177</v>
      </c>
      <c r="F1058" s="1">
        <v>-3597.47</v>
      </c>
      <c r="G1058" s="121">
        <v>44986</v>
      </c>
    </row>
    <row r="1059" spans="1:7">
      <c r="A1059">
        <v>253</v>
      </c>
      <c r="B1059" t="s">
        <v>351</v>
      </c>
      <c r="C1059" t="s">
        <v>352</v>
      </c>
      <c r="D1059" t="s">
        <v>108</v>
      </c>
      <c r="E1059" t="s">
        <v>177</v>
      </c>
      <c r="F1059" s="1">
        <v>-3602.4</v>
      </c>
      <c r="G1059" s="121">
        <v>44986</v>
      </c>
    </row>
    <row r="1060" spans="1:7">
      <c r="A1060">
        <v>255</v>
      </c>
      <c r="B1060" t="s">
        <v>353</v>
      </c>
      <c r="C1060" t="s">
        <v>354</v>
      </c>
      <c r="D1060" t="s">
        <v>108</v>
      </c>
      <c r="E1060" t="s">
        <v>177</v>
      </c>
      <c r="F1060" s="1">
        <v>-3684.75</v>
      </c>
      <c r="G1060" s="121">
        <v>44986</v>
      </c>
    </row>
    <row r="1061" spans="1:7">
      <c r="A1061">
        <v>256</v>
      </c>
      <c r="B1061" t="s">
        <v>355</v>
      </c>
      <c r="C1061" t="s">
        <v>356</v>
      </c>
      <c r="D1061" t="s">
        <v>108</v>
      </c>
      <c r="E1061" t="s">
        <v>177</v>
      </c>
      <c r="F1061" s="1">
        <v>-3699.54</v>
      </c>
      <c r="G1061" s="121">
        <v>44986</v>
      </c>
    </row>
    <row r="1062" spans="1:7">
      <c r="A1062">
        <v>256</v>
      </c>
      <c r="B1062" t="s">
        <v>355</v>
      </c>
      <c r="C1062" t="s">
        <v>356</v>
      </c>
      <c r="D1062" t="s">
        <v>135</v>
      </c>
      <c r="E1062" t="s">
        <v>135</v>
      </c>
      <c r="F1062" s="1">
        <v>6945</v>
      </c>
      <c r="G1062" s="121">
        <v>44986</v>
      </c>
    </row>
    <row r="1063" spans="1:7">
      <c r="A1063">
        <v>256</v>
      </c>
      <c r="B1063" t="s">
        <v>355</v>
      </c>
      <c r="C1063" t="s">
        <v>356</v>
      </c>
      <c r="D1063" t="s">
        <v>139</v>
      </c>
      <c r="E1063" t="s">
        <v>842</v>
      </c>
      <c r="F1063" s="1">
        <v>2790</v>
      </c>
      <c r="G1063" s="121">
        <v>44986</v>
      </c>
    </row>
    <row r="1064" spans="1:7">
      <c r="A1064">
        <v>257</v>
      </c>
      <c r="B1064" t="s">
        <v>357</v>
      </c>
      <c r="C1064" t="s">
        <v>358</v>
      </c>
      <c r="D1064" t="s">
        <v>108</v>
      </c>
      <c r="E1064" t="s">
        <v>177</v>
      </c>
      <c r="F1064" s="1">
        <v>-3619.66</v>
      </c>
      <c r="G1064" s="121">
        <v>44986</v>
      </c>
    </row>
    <row r="1065" spans="1:7">
      <c r="A1065">
        <v>259</v>
      </c>
      <c r="B1065" t="s">
        <v>359</v>
      </c>
      <c r="C1065" t="s">
        <v>360</v>
      </c>
      <c r="D1065" t="s">
        <v>108</v>
      </c>
      <c r="E1065" t="s">
        <v>177</v>
      </c>
      <c r="F1065" s="1">
        <v>-3719.27</v>
      </c>
      <c r="G1065" s="121">
        <v>44986</v>
      </c>
    </row>
    <row r="1066" spans="1:7">
      <c r="A1066">
        <v>260</v>
      </c>
      <c r="B1066" t="s">
        <v>361</v>
      </c>
      <c r="C1066" t="s">
        <v>214</v>
      </c>
      <c r="D1066" t="s">
        <v>143</v>
      </c>
      <c r="E1066" t="s">
        <v>348</v>
      </c>
      <c r="F1066" s="1">
        <v>6165.48</v>
      </c>
      <c r="G1066" s="121">
        <v>44986</v>
      </c>
    </row>
    <row r="1067" spans="1:7">
      <c r="A1067">
        <v>260</v>
      </c>
      <c r="B1067" t="s">
        <v>361</v>
      </c>
      <c r="C1067" t="s">
        <v>214</v>
      </c>
      <c r="D1067" t="s">
        <v>135</v>
      </c>
      <c r="E1067" t="s">
        <v>135</v>
      </c>
      <c r="F1067" s="1">
        <v>6945</v>
      </c>
      <c r="G1067" s="121">
        <v>44986</v>
      </c>
    </row>
    <row r="1068" spans="1:7">
      <c r="A1068">
        <v>260</v>
      </c>
      <c r="B1068" t="s">
        <v>361</v>
      </c>
      <c r="C1068" t="s">
        <v>214</v>
      </c>
      <c r="D1068" t="s">
        <v>143</v>
      </c>
      <c r="E1068" t="s">
        <v>849</v>
      </c>
      <c r="F1068" s="1">
        <v>6165.48</v>
      </c>
      <c r="G1068" s="121">
        <v>44986</v>
      </c>
    </row>
    <row r="1069" spans="1:7">
      <c r="A1069">
        <v>260</v>
      </c>
      <c r="B1069" t="s">
        <v>361</v>
      </c>
      <c r="C1069" t="s">
        <v>214</v>
      </c>
      <c r="D1069" t="s">
        <v>143</v>
      </c>
      <c r="E1069" t="s">
        <v>348</v>
      </c>
      <c r="F1069" s="1">
        <v>6165.48</v>
      </c>
      <c r="G1069" s="121">
        <v>44986</v>
      </c>
    </row>
    <row r="1070" spans="1:7">
      <c r="A1070">
        <v>260</v>
      </c>
      <c r="B1070" t="s">
        <v>361</v>
      </c>
      <c r="C1070" t="s">
        <v>214</v>
      </c>
      <c r="D1070" t="s">
        <v>108</v>
      </c>
      <c r="E1070" t="s">
        <v>177</v>
      </c>
      <c r="F1070" s="1">
        <v>-3679.82</v>
      </c>
      <c r="G1070" s="121">
        <v>44986</v>
      </c>
    </row>
    <row r="1071" spans="1:7">
      <c r="A1071">
        <v>261</v>
      </c>
      <c r="B1071" t="s">
        <v>362</v>
      </c>
      <c r="C1071" t="s">
        <v>363</v>
      </c>
      <c r="D1071" t="s">
        <v>108</v>
      </c>
      <c r="E1071" t="s">
        <v>177</v>
      </c>
      <c r="F1071" s="1">
        <v>-3710.39</v>
      </c>
      <c r="G1071" s="121">
        <v>44986</v>
      </c>
    </row>
    <row r="1072" spans="1:7">
      <c r="A1072">
        <v>262</v>
      </c>
      <c r="B1072" t="s">
        <v>364</v>
      </c>
      <c r="C1072" t="s">
        <v>365</v>
      </c>
      <c r="D1072" t="s">
        <v>135</v>
      </c>
      <c r="E1072" t="s">
        <v>135</v>
      </c>
      <c r="F1072" s="1">
        <v>6945</v>
      </c>
      <c r="G1072" s="121">
        <v>44986</v>
      </c>
    </row>
    <row r="1073" spans="1:7">
      <c r="A1073">
        <v>263</v>
      </c>
      <c r="B1073" t="s">
        <v>366</v>
      </c>
      <c r="C1073" t="s">
        <v>367</v>
      </c>
      <c r="D1073" t="s">
        <v>108</v>
      </c>
      <c r="E1073" t="s">
        <v>177</v>
      </c>
      <c r="F1073" s="1">
        <v>-3714.83</v>
      </c>
      <c r="G1073" s="121">
        <v>44986</v>
      </c>
    </row>
    <row r="1074" spans="1:7">
      <c r="A1074">
        <v>263</v>
      </c>
      <c r="B1074" t="s">
        <v>366</v>
      </c>
      <c r="C1074" t="s">
        <v>367</v>
      </c>
      <c r="D1074" t="s">
        <v>713</v>
      </c>
      <c r="E1074" t="s">
        <v>732</v>
      </c>
      <c r="F1074" s="1">
        <v>4500</v>
      </c>
      <c r="G1074" s="121">
        <v>44986</v>
      </c>
    </row>
    <row r="1075" spans="1:7">
      <c r="A1075">
        <v>263</v>
      </c>
      <c r="B1075" t="s">
        <v>366</v>
      </c>
      <c r="C1075" t="s">
        <v>367</v>
      </c>
      <c r="D1075" t="s">
        <v>135</v>
      </c>
      <c r="E1075" t="s">
        <v>746</v>
      </c>
      <c r="F1075" s="1">
        <v>6945</v>
      </c>
      <c r="G1075" s="121">
        <v>44986</v>
      </c>
    </row>
    <row r="1076" spans="1:7">
      <c r="A1076">
        <v>264</v>
      </c>
      <c r="B1076" t="s">
        <v>748</v>
      </c>
      <c r="C1076" t="s">
        <v>749</v>
      </c>
      <c r="D1076" t="s">
        <v>108</v>
      </c>
      <c r="E1076" t="s">
        <v>177</v>
      </c>
      <c r="F1076" s="1">
        <v>-3738.99</v>
      </c>
      <c r="G1076" s="121">
        <v>44986</v>
      </c>
    </row>
    <row r="1077" spans="1:7">
      <c r="A1077">
        <v>265</v>
      </c>
      <c r="B1077" t="s">
        <v>369</v>
      </c>
      <c r="C1077" t="s">
        <v>370</v>
      </c>
      <c r="D1077" t="s">
        <v>193</v>
      </c>
      <c r="F1077" s="1">
        <v>-573036.37</v>
      </c>
      <c r="G1077" s="121">
        <v>44986</v>
      </c>
    </row>
    <row r="1078" spans="1:7">
      <c r="A1078">
        <v>268</v>
      </c>
      <c r="B1078" t="s">
        <v>371</v>
      </c>
      <c r="C1078" t="s">
        <v>372</v>
      </c>
      <c r="D1078" t="s">
        <v>108</v>
      </c>
      <c r="E1078" t="s">
        <v>177</v>
      </c>
      <c r="F1078" s="1">
        <v>-3712.36</v>
      </c>
      <c r="G1078" s="121">
        <v>44986</v>
      </c>
    </row>
    <row r="1079" spans="1:7">
      <c r="A1079">
        <v>269</v>
      </c>
      <c r="B1079" t="s">
        <v>373</v>
      </c>
      <c r="C1079" t="s">
        <v>374</v>
      </c>
      <c r="D1079" t="s">
        <v>108</v>
      </c>
      <c r="E1079" t="s">
        <v>177</v>
      </c>
      <c r="F1079" s="1">
        <v>-3673.9</v>
      </c>
      <c r="G1079" s="121">
        <v>44986</v>
      </c>
    </row>
    <row r="1080" spans="1:7">
      <c r="A1080">
        <v>270</v>
      </c>
      <c r="B1080" t="s">
        <v>375</v>
      </c>
      <c r="C1080" t="s">
        <v>376</v>
      </c>
      <c r="D1080" t="s">
        <v>108</v>
      </c>
      <c r="E1080" t="s">
        <v>177</v>
      </c>
      <c r="F1080" s="1">
        <v>-3652.21</v>
      </c>
      <c r="G1080" s="121">
        <v>44986</v>
      </c>
    </row>
    <row r="1081" spans="1:7">
      <c r="A1081">
        <v>274</v>
      </c>
      <c r="B1081" t="s">
        <v>377</v>
      </c>
      <c r="C1081" t="s">
        <v>378</v>
      </c>
      <c r="D1081" t="s">
        <v>108</v>
      </c>
      <c r="E1081" t="s">
        <v>177</v>
      </c>
      <c r="F1081" s="1">
        <v>-3680.31</v>
      </c>
      <c r="G1081" s="121">
        <v>44986</v>
      </c>
    </row>
    <row r="1082" spans="1:7">
      <c r="A1082">
        <v>275</v>
      </c>
      <c r="B1082" t="s">
        <v>379</v>
      </c>
      <c r="C1082" t="s">
        <v>380</v>
      </c>
      <c r="D1082" t="s">
        <v>108</v>
      </c>
      <c r="E1082" t="s">
        <v>177</v>
      </c>
      <c r="F1082" s="1">
        <v>-3636.43</v>
      </c>
      <c r="G1082" s="121">
        <v>44986</v>
      </c>
    </row>
    <row r="1083" spans="1:7">
      <c r="A1083">
        <v>276</v>
      </c>
      <c r="B1083" t="s">
        <v>381</v>
      </c>
      <c r="C1083" t="s">
        <v>382</v>
      </c>
      <c r="D1083" t="s">
        <v>108</v>
      </c>
      <c r="E1083" t="s">
        <v>177</v>
      </c>
      <c r="F1083" s="1">
        <v>-3663.55</v>
      </c>
      <c r="G1083" s="121">
        <v>44986</v>
      </c>
    </row>
    <row r="1084" spans="1:7">
      <c r="A1084">
        <v>279</v>
      </c>
      <c r="B1084" t="s">
        <v>385</v>
      </c>
      <c r="C1084" t="s">
        <v>386</v>
      </c>
      <c r="D1084" t="s">
        <v>135</v>
      </c>
      <c r="E1084" t="s">
        <v>160</v>
      </c>
      <c r="F1084" s="1">
        <v>6945</v>
      </c>
      <c r="G1084" s="121">
        <v>44986</v>
      </c>
    </row>
    <row r="1085" spans="1:7">
      <c r="A1085">
        <v>282</v>
      </c>
      <c r="B1085" t="s">
        <v>388</v>
      </c>
      <c r="C1085" t="s">
        <v>389</v>
      </c>
      <c r="D1085" t="s">
        <v>108</v>
      </c>
      <c r="E1085" t="s">
        <v>177</v>
      </c>
      <c r="F1085" s="1">
        <v>-3667.99</v>
      </c>
      <c r="G1085" s="121">
        <v>44986</v>
      </c>
    </row>
    <row r="1086" spans="1:7">
      <c r="A1086">
        <v>285</v>
      </c>
      <c r="B1086" t="s">
        <v>390</v>
      </c>
      <c r="C1086" t="s">
        <v>391</v>
      </c>
      <c r="D1086" t="s">
        <v>108</v>
      </c>
      <c r="E1086" t="s">
        <v>177</v>
      </c>
      <c r="F1086" s="1">
        <v>-3689.68</v>
      </c>
      <c r="G1086" s="121">
        <v>44986</v>
      </c>
    </row>
    <row r="1087" spans="1:7">
      <c r="A1087">
        <v>286</v>
      </c>
      <c r="B1087" t="s">
        <v>392</v>
      </c>
      <c r="C1087" t="s">
        <v>393</v>
      </c>
      <c r="D1087" t="s">
        <v>108</v>
      </c>
      <c r="E1087" t="s">
        <v>177</v>
      </c>
      <c r="F1087" s="1">
        <v>-3694.12</v>
      </c>
      <c r="G1087" s="121">
        <v>44986</v>
      </c>
    </row>
    <row r="1088" spans="1:7">
      <c r="A1088">
        <v>287</v>
      </c>
      <c r="B1088" t="s">
        <v>394</v>
      </c>
      <c r="C1088" t="s">
        <v>395</v>
      </c>
      <c r="D1088" t="s">
        <v>108</v>
      </c>
      <c r="E1088" t="s">
        <v>177</v>
      </c>
      <c r="F1088" s="1">
        <v>-3693.63</v>
      </c>
      <c r="G1088" s="121">
        <v>44986</v>
      </c>
    </row>
    <row r="1089" spans="1:7">
      <c r="A1089">
        <v>288</v>
      </c>
      <c r="B1089" t="s">
        <v>396</v>
      </c>
      <c r="C1089" t="s">
        <v>395</v>
      </c>
      <c r="D1089" t="s">
        <v>108</v>
      </c>
      <c r="E1089" t="s">
        <v>177</v>
      </c>
      <c r="F1089" s="1">
        <v>-3703.49</v>
      </c>
      <c r="G1089" s="121">
        <v>44986</v>
      </c>
    </row>
    <row r="1090" spans="1:7">
      <c r="A1090">
        <v>289</v>
      </c>
      <c r="B1090" t="s">
        <v>397</v>
      </c>
      <c r="C1090" t="s">
        <v>398</v>
      </c>
      <c r="D1090" t="s">
        <v>108</v>
      </c>
      <c r="E1090" t="s">
        <v>177</v>
      </c>
      <c r="F1090" s="1">
        <v>-3679.82</v>
      </c>
      <c r="G1090" s="121">
        <v>44986</v>
      </c>
    </row>
    <row r="1091" spans="1:7">
      <c r="A1091">
        <v>290</v>
      </c>
      <c r="B1091" t="s">
        <v>399</v>
      </c>
      <c r="C1091" t="s">
        <v>400</v>
      </c>
      <c r="D1091" t="s">
        <v>108</v>
      </c>
      <c r="E1091" t="s">
        <v>177</v>
      </c>
      <c r="F1091" s="1">
        <v>-3668.48</v>
      </c>
      <c r="G1091" s="121">
        <v>44986</v>
      </c>
    </row>
    <row r="1092" spans="1:7">
      <c r="A1092">
        <v>291</v>
      </c>
      <c r="B1092" t="s">
        <v>401</v>
      </c>
      <c r="C1092" t="s">
        <v>402</v>
      </c>
      <c r="D1092" t="s">
        <v>108</v>
      </c>
      <c r="E1092" t="s">
        <v>177</v>
      </c>
      <c r="F1092" s="1">
        <v>-3665.03</v>
      </c>
      <c r="G1092" s="121">
        <v>44986</v>
      </c>
    </row>
    <row r="1093" spans="1:7">
      <c r="A1093">
        <v>291</v>
      </c>
      <c r="B1093" t="s">
        <v>401</v>
      </c>
      <c r="C1093" t="s">
        <v>402</v>
      </c>
      <c r="D1093" t="s">
        <v>135</v>
      </c>
      <c r="E1093" t="s">
        <v>135</v>
      </c>
      <c r="F1093" s="1">
        <v>6945</v>
      </c>
      <c r="G1093" s="121">
        <v>44986</v>
      </c>
    </row>
    <row r="1094" spans="1:7">
      <c r="A1094">
        <v>293</v>
      </c>
      <c r="B1094" t="s">
        <v>403</v>
      </c>
      <c r="C1094" t="s">
        <v>404</v>
      </c>
      <c r="D1094" t="s">
        <v>108</v>
      </c>
      <c r="E1094" t="s">
        <v>177</v>
      </c>
      <c r="F1094" s="1">
        <v>-3702.5</v>
      </c>
      <c r="G1094" s="121">
        <v>44986</v>
      </c>
    </row>
    <row r="1095" spans="1:7">
      <c r="A1095">
        <v>294</v>
      </c>
      <c r="B1095" t="s">
        <v>405</v>
      </c>
      <c r="C1095" t="s">
        <v>406</v>
      </c>
      <c r="D1095" t="s">
        <v>108</v>
      </c>
      <c r="E1095" t="s">
        <v>177</v>
      </c>
      <c r="F1095" s="1">
        <v>-3680.81</v>
      </c>
      <c r="G1095" s="121">
        <v>44986</v>
      </c>
    </row>
    <row r="1096" spans="1:7">
      <c r="A1096">
        <v>300</v>
      </c>
      <c r="B1096" t="s">
        <v>411</v>
      </c>
      <c r="C1096" t="s">
        <v>412</v>
      </c>
      <c r="D1096" t="s">
        <v>108</v>
      </c>
      <c r="E1096" t="s">
        <v>177</v>
      </c>
      <c r="F1096" s="1">
        <v>-3923.41</v>
      </c>
      <c r="G1096" s="121">
        <v>44986</v>
      </c>
    </row>
    <row r="1097" spans="1:7">
      <c r="A1097">
        <v>301</v>
      </c>
      <c r="B1097" t="s">
        <v>413</v>
      </c>
      <c r="C1097" t="s">
        <v>121</v>
      </c>
      <c r="D1097" t="s">
        <v>108</v>
      </c>
      <c r="E1097" t="s">
        <v>177</v>
      </c>
      <c r="F1097" s="1">
        <v>-4007.24</v>
      </c>
      <c r="G1097" s="121">
        <v>44986</v>
      </c>
    </row>
    <row r="1098" spans="1:7">
      <c r="A1098">
        <v>302</v>
      </c>
      <c r="B1098" t="s">
        <v>414</v>
      </c>
      <c r="C1098" t="s">
        <v>415</v>
      </c>
      <c r="D1098" t="s">
        <v>108</v>
      </c>
      <c r="E1098" t="s">
        <v>177</v>
      </c>
      <c r="F1098" s="1">
        <v>-4019.56</v>
      </c>
      <c r="G1098" s="121">
        <v>44986</v>
      </c>
    </row>
    <row r="1099" spans="1:7">
      <c r="A1099">
        <v>303</v>
      </c>
      <c r="B1099" t="s">
        <v>755</v>
      </c>
      <c r="C1099" t="s">
        <v>756</v>
      </c>
      <c r="D1099" t="s">
        <v>108</v>
      </c>
      <c r="E1099" t="s">
        <v>177</v>
      </c>
      <c r="F1099" s="1">
        <v>-3938.2</v>
      </c>
      <c r="G1099" s="121">
        <v>44986</v>
      </c>
    </row>
    <row r="1100" spans="1:7">
      <c r="A1100">
        <v>304</v>
      </c>
      <c r="B1100" t="s">
        <v>416</v>
      </c>
      <c r="C1100" t="s">
        <v>294</v>
      </c>
      <c r="D1100" t="s">
        <v>108</v>
      </c>
      <c r="E1100" t="s">
        <v>177</v>
      </c>
      <c r="F1100" s="1">
        <v>-3805.56</v>
      </c>
      <c r="G1100" s="121">
        <v>44986</v>
      </c>
    </row>
    <row r="1101" spans="1:7">
      <c r="A1101">
        <v>306</v>
      </c>
      <c r="B1101" t="s">
        <v>417</v>
      </c>
      <c r="C1101" t="s">
        <v>418</v>
      </c>
      <c r="D1101" t="s">
        <v>135</v>
      </c>
      <c r="E1101" t="s">
        <v>135</v>
      </c>
      <c r="F1101" s="1">
        <v>6945</v>
      </c>
      <c r="G1101" s="121">
        <v>44986</v>
      </c>
    </row>
    <row r="1102" spans="1:7">
      <c r="A1102">
        <v>307</v>
      </c>
      <c r="B1102" t="s">
        <v>419</v>
      </c>
      <c r="C1102" t="s">
        <v>136</v>
      </c>
      <c r="D1102" t="s">
        <v>108</v>
      </c>
      <c r="E1102" t="s">
        <v>177</v>
      </c>
      <c r="F1102" s="1">
        <v>-4054.08</v>
      </c>
      <c r="G1102" s="121">
        <v>44986</v>
      </c>
    </row>
    <row r="1103" spans="1:7">
      <c r="A1103">
        <v>309</v>
      </c>
      <c r="B1103" t="s">
        <v>420</v>
      </c>
      <c r="C1103" t="s">
        <v>421</v>
      </c>
      <c r="D1103" t="s">
        <v>108</v>
      </c>
      <c r="E1103" t="s">
        <v>177</v>
      </c>
      <c r="F1103" s="1">
        <v>-3876.57</v>
      </c>
      <c r="G1103" s="121">
        <v>44986</v>
      </c>
    </row>
    <row r="1104" spans="1:7">
      <c r="A1104">
        <v>310</v>
      </c>
      <c r="B1104" t="s">
        <v>422</v>
      </c>
      <c r="C1104" t="s">
        <v>423</v>
      </c>
      <c r="D1104" t="s">
        <v>108</v>
      </c>
      <c r="E1104" t="s">
        <v>177</v>
      </c>
      <c r="F1104" s="1">
        <v>-3876.57</v>
      </c>
      <c r="G1104" s="121">
        <v>44986</v>
      </c>
    </row>
    <row r="1105" spans="1:7">
      <c r="A1105">
        <v>312</v>
      </c>
      <c r="B1105" t="s">
        <v>424</v>
      </c>
      <c r="C1105" t="s">
        <v>425</v>
      </c>
      <c r="D1105" t="s">
        <v>108</v>
      </c>
      <c r="E1105" t="s">
        <v>177</v>
      </c>
      <c r="F1105" s="1">
        <v>-3878.54</v>
      </c>
      <c r="G1105" s="121">
        <v>44986</v>
      </c>
    </row>
    <row r="1106" spans="1:7">
      <c r="A1106">
        <v>313</v>
      </c>
      <c r="B1106" t="s">
        <v>426</v>
      </c>
      <c r="C1106" t="s">
        <v>427</v>
      </c>
      <c r="D1106" t="s">
        <v>108</v>
      </c>
      <c r="E1106" t="s">
        <v>177</v>
      </c>
      <c r="F1106" s="1">
        <v>-3878.54</v>
      </c>
      <c r="G1106" s="121">
        <v>44986</v>
      </c>
    </row>
    <row r="1107" spans="1:7">
      <c r="A1107">
        <v>313</v>
      </c>
      <c r="B1107" t="s">
        <v>426</v>
      </c>
      <c r="C1107" t="s">
        <v>427</v>
      </c>
      <c r="D1107" t="s">
        <v>135</v>
      </c>
      <c r="E1107" t="s">
        <v>160</v>
      </c>
      <c r="F1107" s="1">
        <v>6945</v>
      </c>
      <c r="G1107" s="121">
        <v>44986</v>
      </c>
    </row>
    <row r="1108" spans="1:7">
      <c r="A1108">
        <v>317</v>
      </c>
      <c r="B1108" t="s">
        <v>428</v>
      </c>
      <c r="C1108" t="s">
        <v>429</v>
      </c>
      <c r="D1108" t="s">
        <v>108</v>
      </c>
      <c r="E1108" t="s">
        <v>177</v>
      </c>
      <c r="F1108" s="1">
        <v>-3877.06</v>
      </c>
      <c r="G1108" s="121">
        <v>44986</v>
      </c>
    </row>
    <row r="1109" spans="1:7">
      <c r="A1109">
        <v>317</v>
      </c>
      <c r="B1109" t="s">
        <v>428</v>
      </c>
      <c r="C1109" t="s">
        <v>429</v>
      </c>
      <c r="D1109" t="s">
        <v>143</v>
      </c>
      <c r="E1109" t="s">
        <v>144</v>
      </c>
      <c r="F1109" s="1">
        <v>6165.48</v>
      </c>
      <c r="G1109" s="121">
        <v>44986</v>
      </c>
    </row>
    <row r="1110" spans="1:7">
      <c r="A1110">
        <v>317</v>
      </c>
      <c r="B1110" t="s">
        <v>428</v>
      </c>
      <c r="C1110" t="s">
        <v>429</v>
      </c>
      <c r="D1110" t="s">
        <v>135</v>
      </c>
      <c r="E1110" t="s">
        <v>135</v>
      </c>
      <c r="F1110" s="1">
        <v>6945</v>
      </c>
      <c r="G1110" s="121">
        <v>44986</v>
      </c>
    </row>
    <row r="1111" spans="1:7">
      <c r="A1111">
        <v>319</v>
      </c>
      <c r="B1111" t="s">
        <v>856</v>
      </c>
      <c r="C1111" t="s">
        <v>857</v>
      </c>
      <c r="D1111" t="s">
        <v>108</v>
      </c>
      <c r="E1111" t="s">
        <v>177</v>
      </c>
      <c r="F1111" s="1">
        <v>-3882.48</v>
      </c>
      <c r="G1111" s="121">
        <v>44986</v>
      </c>
    </row>
    <row r="1112" spans="1:7">
      <c r="A1112">
        <v>320</v>
      </c>
      <c r="B1112" t="s">
        <v>430</v>
      </c>
      <c r="C1112" t="s">
        <v>288</v>
      </c>
      <c r="D1112" t="s">
        <v>108</v>
      </c>
      <c r="E1112" t="s">
        <v>177</v>
      </c>
      <c r="F1112" s="1">
        <v>-3883.47</v>
      </c>
      <c r="G1112" s="121">
        <v>44986</v>
      </c>
    </row>
    <row r="1113" spans="1:7">
      <c r="A1113">
        <v>322</v>
      </c>
      <c r="B1113" t="s">
        <v>432</v>
      </c>
      <c r="C1113" t="s">
        <v>433</v>
      </c>
      <c r="D1113" t="s">
        <v>108</v>
      </c>
      <c r="E1113" t="s">
        <v>177</v>
      </c>
      <c r="F1113" s="1">
        <v>-3889.39</v>
      </c>
      <c r="G1113" s="121">
        <v>44986</v>
      </c>
    </row>
    <row r="1114" spans="1:7">
      <c r="A1114">
        <v>325</v>
      </c>
      <c r="B1114" t="s">
        <v>434</v>
      </c>
      <c r="C1114" t="s">
        <v>435</v>
      </c>
      <c r="D1114" t="s">
        <v>135</v>
      </c>
      <c r="E1114" t="s">
        <v>858</v>
      </c>
      <c r="F1114" s="1">
        <v>6945</v>
      </c>
      <c r="G1114" s="121">
        <v>44986</v>
      </c>
    </row>
    <row r="1115" spans="1:7">
      <c r="A1115">
        <v>325</v>
      </c>
      <c r="B1115" t="s">
        <v>434</v>
      </c>
      <c r="C1115" t="s">
        <v>435</v>
      </c>
      <c r="D1115" t="s">
        <v>108</v>
      </c>
      <c r="E1115" t="s">
        <v>177</v>
      </c>
      <c r="F1115" s="1">
        <v>-3906.64</v>
      </c>
      <c r="G1115" s="121">
        <v>44986</v>
      </c>
    </row>
    <row r="1116" spans="1:7">
      <c r="A1116">
        <v>326</v>
      </c>
      <c r="B1116" t="s">
        <v>760</v>
      </c>
      <c r="C1116" t="s">
        <v>761</v>
      </c>
      <c r="D1116" t="s">
        <v>108</v>
      </c>
      <c r="E1116" t="s">
        <v>177</v>
      </c>
      <c r="F1116" s="1">
        <v>-3908.12</v>
      </c>
      <c r="G1116" s="121">
        <v>44986</v>
      </c>
    </row>
    <row r="1117" spans="1:7">
      <c r="A1117">
        <v>327</v>
      </c>
      <c r="B1117" t="s">
        <v>436</v>
      </c>
      <c r="C1117" t="s">
        <v>437</v>
      </c>
      <c r="D1117" t="s">
        <v>143</v>
      </c>
      <c r="E1117" t="s">
        <v>144</v>
      </c>
      <c r="F1117" s="1">
        <v>6165.48</v>
      </c>
      <c r="G1117" s="121">
        <v>44986</v>
      </c>
    </row>
    <row r="1118" spans="1:7">
      <c r="A1118">
        <v>327</v>
      </c>
      <c r="B1118" t="s">
        <v>436</v>
      </c>
      <c r="C1118" t="s">
        <v>437</v>
      </c>
      <c r="D1118" t="s">
        <v>108</v>
      </c>
      <c r="E1118" t="s">
        <v>177</v>
      </c>
      <c r="F1118" s="1">
        <v>-3909.6</v>
      </c>
      <c r="G1118" s="121">
        <v>44986</v>
      </c>
    </row>
    <row r="1119" spans="1:7">
      <c r="A1119">
        <v>327</v>
      </c>
      <c r="B1119" t="s">
        <v>436</v>
      </c>
      <c r="C1119" t="s">
        <v>437</v>
      </c>
      <c r="D1119" t="s">
        <v>135</v>
      </c>
      <c r="E1119" t="s">
        <v>135</v>
      </c>
      <c r="F1119" s="1">
        <v>6945</v>
      </c>
      <c r="G1119" s="121">
        <v>44986</v>
      </c>
    </row>
    <row r="1120" spans="1:7">
      <c r="A1120">
        <v>330</v>
      </c>
      <c r="B1120" t="s">
        <v>438</v>
      </c>
      <c r="C1120" t="s">
        <v>439</v>
      </c>
      <c r="D1120" t="s">
        <v>108</v>
      </c>
      <c r="E1120" t="s">
        <v>177</v>
      </c>
      <c r="F1120" s="1">
        <v>-3652.21</v>
      </c>
      <c r="G1120" s="121">
        <v>44986</v>
      </c>
    </row>
    <row r="1121" spans="1:7">
      <c r="A1121">
        <v>332</v>
      </c>
      <c r="B1121" t="s">
        <v>440</v>
      </c>
      <c r="C1121" t="s">
        <v>127</v>
      </c>
      <c r="D1121" t="s">
        <v>128</v>
      </c>
      <c r="E1121" t="s">
        <v>840</v>
      </c>
      <c r="F1121" s="1">
        <v>24920.240000000002</v>
      </c>
      <c r="G1121" s="121">
        <v>44986</v>
      </c>
    </row>
    <row r="1122" spans="1:7">
      <c r="A1122">
        <v>332</v>
      </c>
      <c r="B1122" t="s">
        <v>440</v>
      </c>
      <c r="C1122" t="s">
        <v>127</v>
      </c>
      <c r="D1122" t="s">
        <v>108</v>
      </c>
      <c r="E1122" t="s">
        <v>177</v>
      </c>
      <c r="F1122" s="1">
        <v>-3964.83</v>
      </c>
      <c r="G1122" s="121">
        <v>44986</v>
      </c>
    </row>
    <row r="1123" spans="1:7">
      <c r="A1123">
        <v>334</v>
      </c>
      <c r="B1123" t="s">
        <v>441</v>
      </c>
      <c r="C1123" t="s">
        <v>442</v>
      </c>
      <c r="D1123" t="s">
        <v>135</v>
      </c>
      <c r="E1123" t="s">
        <v>135</v>
      </c>
      <c r="F1123" s="1">
        <v>6945</v>
      </c>
      <c r="G1123" s="121">
        <v>44986</v>
      </c>
    </row>
    <row r="1124" spans="1:7">
      <c r="A1124">
        <v>334</v>
      </c>
      <c r="B1124" t="s">
        <v>441</v>
      </c>
      <c r="C1124" t="s">
        <v>442</v>
      </c>
      <c r="D1124" t="s">
        <v>108</v>
      </c>
      <c r="E1124" t="s">
        <v>177</v>
      </c>
      <c r="F1124" s="1">
        <v>-3906.15</v>
      </c>
      <c r="G1124" s="121">
        <v>44986</v>
      </c>
    </row>
    <row r="1125" spans="1:7">
      <c r="A1125">
        <v>336</v>
      </c>
      <c r="B1125" t="s">
        <v>443</v>
      </c>
      <c r="C1125" t="s">
        <v>444</v>
      </c>
      <c r="D1125" t="s">
        <v>108</v>
      </c>
      <c r="E1125" t="s">
        <v>177</v>
      </c>
      <c r="F1125" s="1">
        <v>-3905.17</v>
      </c>
      <c r="G1125" s="121">
        <v>44986</v>
      </c>
    </row>
    <row r="1126" spans="1:7">
      <c r="A1126">
        <v>340</v>
      </c>
      <c r="B1126" t="s">
        <v>762</v>
      </c>
      <c r="C1126" t="s">
        <v>763</v>
      </c>
      <c r="D1126" t="s">
        <v>108</v>
      </c>
      <c r="E1126" t="s">
        <v>177</v>
      </c>
      <c r="F1126" s="1">
        <v>-4170.45</v>
      </c>
      <c r="G1126" s="121">
        <v>44986</v>
      </c>
    </row>
    <row r="1127" spans="1:7">
      <c r="A1127">
        <v>343</v>
      </c>
      <c r="B1127" t="s">
        <v>447</v>
      </c>
      <c r="C1127" t="s">
        <v>764</v>
      </c>
      <c r="D1127" t="s">
        <v>135</v>
      </c>
      <c r="E1127" t="s">
        <v>135</v>
      </c>
      <c r="F1127" s="1">
        <v>6945</v>
      </c>
      <c r="G1127" s="121">
        <v>44986</v>
      </c>
    </row>
    <row r="1128" spans="1:7">
      <c r="A1128">
        <v>344</v>
      </c>
      <c r="B1128" t="s">
        <v>449</v>
      </c>
      <c r="C1128" t="s">
        <v>450</v>
      </c>
      <c r="D1128" t="s">
        <v>108</v>
      </c>
      <c r="E1128" t="s">
        <v>177</v>
      </c>
      <c r="F1128" s="1">
        <v>-3876.07</v>
      </c>
      <c r="G1128" s="121">
        <v>44986</v>
      </c>
    </row>
    <row r="1129" spans="1:7">
      <c r="A1129">
        <v>345</v>
      </c>
      <c r="B1129" t="s">
        <v>451</v>
      </c>
      <c r="C1129" t="s">
        <v>452</v>
      </c>
      <c r="D1129" t="s">
        <v>135</v>
      </c>
      <c r="E1129" t="s">
        <v>135</v>
      </c>
      <c r="F1129" s="1">
        <v>6945</v>
      </c>
      <c r="G1129" s="121">
        <v>44986</v>
      </c>
    </row>
    <row r="1130" spans="1:7">
      <c r="A1130">
        <v>346</v>
      </c>
      <c r="B1130" t="s">
        <v>454</v>
      </c>
      <c r="C1130" t="s">
        <v>455</v>
      </c>
      <c r="D1130" t="s">
        <v>108</v>
      </c>
      <c r="E1130" t="s">
        <v>177</v>
      </c>
      <c r="F1130" s="1">
        <v>-3937.22</v>
      </c>
      <c r="G1130" s="121">
        <v>44986</v>
      </c>
    </row>
    <row r="1131" spans="1:7">
      <c r="A1131">
        <v>348</v>
      </c>
      <c r="B1131" t="s">
        <v>456</v>
      </c>
      <c r="C1131" t="s">
        <v>350</v>
      </c>
      <c r="D1131" t="s">
        <v>108</v>
      </c>
      <c r="E1131" t="s">
        <v>177</v>
      </c>
      <c r="F1131" s="1">
        <v>-3876.07</v>
      </c>
      <c r="G1131" s="121">
        <v>44986</v>
      </c>
    </row>
    <row r="1132" spans="1:7">
      <c r="A1132">
        <v>349</v>
      </c>
      <c r="B1132" t="s">
        <v>457</v>
      </c>
      <c r="C1132" t="s">
        <v>458</v>
      </c>
      <c r="D1132" t="s">
        <v>108</v>
      </c>
      <c r="E1132" t="s">
        <v>177</v>
      </c>
      <c r="F1132" s="1">
        <v>-3581.69</v>
      </c>
      <c r="G1132" s="121">
        <v>44986</v>
      </c>
    </row>
    <row r="1133" spans="1:7">
      <c r="A1133">
        <v>351</v>
      </c>
      <c r="B1133" t="s">
        <v>765</v>
      </c>
      <c r="C1133" t="s">
        <v>766</v>
      </c>
      <c r="D1133" t="s">
        <v>143</v>
      </c>
      <c r="E1133" t="s">
        <v>144</v>
      </c>
      <c r="F1133" s="1">
        <v>24661.919999999998</v>
      </c>
      <c r="G1133" s="121">
        <v>44986</v>
      </c>
    </row>
    <row r="1134" spans="1:7">
      <c r="A1134">
        <v>353</v>
      </c>
      <c r="B1134" t="s">
        <v>461</v>
      </c>
      <c r="C1134" t="s">
        <v>462</v>
      </c>
      <c r="D1134" t="s">
        <v>108</v>
      </c>
      <c r="E1134" t="s">
        <v>177</v>
      </c>
      <c r="F1134" s="1">
        <v>-3875.58</v>
      </c>
      <c r="G1134" s="121">
        <v>44986</v>
      </c>
    </row>
    <row r="1135" spans="1:7">
      <c r="A1135">
        <v>354</v>
      </c>
      <c r="B1135" t="s">
        <v>463</v>
      </c>
      <c r="C1135" t="s">
        <v>464</v>
      </c>
      <c r="D1135" t="s">
        <v>108</v>
      </c>
      <c r="E1135" t="s">
        <v>177</v>
      </c>
      <c r="F1135" s="1">
        <v>-3876.07</v>
      </c>
      <c r="G1135" s="121">
        <v>44986</v>
      </c>
    </row>
    <row r="1136" spans="1:7">
      <c r="A1136">
        <v>357</v>
      </c>
      <c r="B1136" t="s">
        <v>465</v>
      </c>
      <c r="C1136" t="s">
        <v>170</v>
      </c>
      <c r="D1136" t="s">
        <v>135</v>
      </c>
      <c r="E1136" t="s">
        <v>135</v>
      </c>
      <c r="F1136" s="1">
        <v>6945</v>
      </c>
      <c r="G1136" s="121">
        <v>44986</v>
      </c>
    </row>
    <row r="1137" spans="1:7">
      <c r="A1137">
        <v>357</v>
      </c>
      <c r="B1137" t="s">
        <v>465</v>
      </c>
      <c r="C1137" t="s">
        <v>170</v>
      </c>
      <c r="D1137" t="s">
        <v>108</v>
      </c>
      <c r="E1137" t="s">
        <v>177</v>
      </c>
      <c r="F1137" s="1">
        <v>-3729.62</v>
      </c>
      <c r="G1137" s="121">
        <v>44986</v>
      </c>
    </row>
    <row r="1138" spans="1:7">
      <c r="A1138">
        <v>359</v>
      </c>
      <c r="B1138" t="s">
        <v>466</v>
      </c>
      <c r="C1138" t="s">
        <v>467</v>
      </c>
      <c r="D1138" t="s">
        <v>108</v>
      </c>
      <c r="E1138" t="s">
        <v>177</v>
      </c>
      <c r="F1138" s="1">
        <v>-3738.99</v>
      </c>
      <c r="G1138" s="121">
        <v>44986</v>
      </c>
    </row>
    <row r="1139" spans="1:7">
      <c r="A1139">
        <v>361</v>
      </c>
      <c r="B1139" t="s">
        <v>468</v>
      </c>
      <c r="C1139" t="s">
        <v>469</v>
      </c>
      <c r="D1139" t="s">
        <v>108</v>
      </c>
      <c r="E1139" t="s">
        <v>177</v>
      </c>
      <c r="F1139" s="1">
        <v>-3743.43</v>
      </c>
      <c r="G1139" s="121">
        <v>44986</v>
      </c>
    </row>
    <row r="1140" spans="1:7">
      <c r="A1140">
        <v>362</v>
      </c>
      <c r="B1140" t="s">
        <v>470</v>
      </c>
      <c r="C1140" t="s">
        <v>471</v>
      </c>
      <c r="D1140" t="s">
        <v>139</v>
      </c>
      <c r="E1140" t="s">
        <v>859</v>
      </c>
      <c r="F1140" s="1">
        <v>5580</v>
      </c>
      <c r="G1140" s="121">
        <v>44986</v>
      </c>
    </row>
    <row r="1141" spans="1:7">
      <c r="A1141">
        <v>362</v>
      </c>
      <c r="B1141" t="s">
        <v>470</v>
      </c>
      <c r="C1141" t="s">
        <v>471</v>
      </c>
      <c r="D1141" t="s">
        <v>108</v>
      </c>
      <c r="E1141" t="s">
        <v>177</v>
      </c>
      <c r="F1141" s="1">
        <v>-3743.43</v>
      </c>
      <c r="G1141" s="121">
        <v>44986</v>
      </c>
    </row>
    <row r="1142" spans="1:7">
      <c r="A1142">
        <v>362</v>
      </c>
      <c r="B1142" t="s">
        <v>470</v>
      </c>
      <c r="C1142" t="s">
        <v>471</v>
      </c>
      <c r="D1142" t="s">
        <v>143</v>
      </c>
      <c r="E1142" t="s">
        <v>144</v>
      </c>
      <c r="F1142" s="1">
        <v>6165.48</v>
      </c>
      <c r="G1142" s="121">
        <v>44986</v>
      </c>
    </row>
    <row r="1143" spans="1:7">
      <c r="A1143">
        <v>362</v>
      </c>
      <c r="B1143" t="s">
        <v>470</v>
      </c>
      <c r="C1143" t="s">
        <v>471</v>
      </c>
      <c r="D1143" t="s">
        <v>139</v>
      </c>
      <c r="E1143" t="s">
        <v>860</v>
      </c>
      <c r="F1143" s="1">
        <v>2790</v>
      </c>
      <c r="G1143" s="121">
        <v>44986</v>
      </c>
    </row>
    <row r="1144" spans="1:7">
      <c r="A1144">
        <v>362</v>
      </c>
      <c r="B1144" t="s">
        <v>470</v>
      </c>
      <c r="C1144" t="s">
        <v>471</v>
      </c>
      <c r="D1144" t="s">
        <v>108</v>
      </c>
      <c r="E1144" t="s">
        <v>177</v>
      </c>
      <c r="F1144" s="1">
        <v>-3743.43</v>
      </c>
      <c r="G1144" s="121">
        <v>44986</v>
      </c>
    </row>
    <row r="1145" spans="1:7">
      <c r="A1145">
        <v>363</v>
      </c>
      <c r="B1145" t="s">
        <v>474</v>
      </c>
      <c r="C1145" t="s">
        <v>475</v>
      </c>
      <c r="D1145" t="s">
        <v>108</v>
      </c>
      <c r="E1145" t="s">
        <v>177</v>
      </c>
      <c r="F1145" s="1">
        <v>-3743.43</v>
      </c>
      <c r="G1145" s="121">
        <v>44986</v>
      </c>
    </row>
    <row r="1146" spans="1:7">
      <c r="A1146">
        <v>369</v>
      </c>
      <c r="B1146" t="s">
        <v>478</v>
      </c>
      <c r="C1146" t="s">
        <v>479</v>
      </c>
      <c r="D1146" t="s">
        <v>108</v>
      </c>
      <c r="E1146" t="s">
        <v>177</v>
      </c>
      <c r="F1146" s="1">
        <v>-3728.64</v>
      </c>
      <c r="G1146" s="121">
        <v>44986</v>
      </c>
    </row>
    <row r="1147" spans="1:7">
      <c r="A1147">
        <v>371</v>
      </c>
      <c r="B1147" t="s">
        <v>480</v>
      </c>
      <c r="C1147" t="s">
        <v>481</v>
      </c>
      <c r="D1147" t="s">
        <v>108</v>
      </c>
      <c r="E1147" t="s">
        <v>177</v>
      </c>
      <c r="F1147" s="1">
        <v>-3728.14</v>
      </c>
      <c r="G1147" s="121">
        <v>44986</v>
      </c>
    </row>
    <row r="1148" spans="1:7">
      <c r="A1148">
        <v>371</v>
      </c>
      <c r="B1148" t="s">
        <v>480</v>
      </c>
      <c r="C1148" t="s">
        <v>481</v>
      </c>
      <c r="D1148" t="s">
        <v>135</v>
      </c>
      <c r="E1148" t="s">
        <v>135</v>
      </c>
      <c r="F1148" s="1">
        <v>6945</v>
      </c>
      <c r="G1148" s="121">
        <v>44986</v>
      </c>
    </row>
    <row r="1149" spans="1:7">
      <c r="A1149">
        <v>376</v>
      </c>
      <c r="B1149" t="s">
        <v>482</v>
      </c>
      <c r="C1149" t="s">
        <v>483</v>
      </c>
      <c r="D1149" t="s">
        <v>108</v>
      </c>
      <c r="E1149" t="s">
        <v>177</v>
      </c>
      <c r="F1149" s="1">
        <v>-3876.07</v>
      </c>
      <c r="G1149" s="121">
        <v>44986</v>
      </c>
    </row>
    <row r="1150" spans="1:7">
      <c r="A1150">
        <v>379</v>
      </c>
      <c r="B1150" t="s">
        <v>484</v>
      </c>
      <c r="C1150" t="s">
        <v>485</v>
      </c>
      <c r="D1150" t="s">
        <v>108</v>
      </c>
      <c r="E1150" t="s">
        <v>177</v>
      </c>
      <c r="F1150" s="1">
        <v>-3877.55</v>
      </c>
      <c r="G1150" s="121">
        <v>44986</v>
      </c>
    </row>
    <row r="1151" spans="1:7">
      <c r="A1151">
        <v>381</v>
      </c>
      <c r="B1151" t="s">
        <v>487</v>
      </c>
      <c r="C1151" t="s">
        <v>488</v>
      </c>
      <c r="D1151" t="s">
        <v>108</v>
      </c>
      <c r="E1151" t="s">
        <v>177</v>
      </c>
      <c r="F1151" s="1">
        <v>-3612.27</v>
      </c>
      <c r="G1151" s="121">
        <v>44986</v>
      </c>
    </row>
    <row r="1152" spans="1:7">
      <c r="A1152">
        <v>388</v>
      </c>
      <c r="B1152" t="s">
        <v>489</v>
      </c>
      <c r="C1152" t="s">
        <v>490</v>
      </c>
      <c r="D1152" t="s">
        <v>108</v>
      </c>
      <c r="E1152" t="s">
        <v>177</v>
      </c>
      <c r="F1152" s="1">
        <v>-3606.84</v>
      </c>
      <c r="G1152" s="121">
        <v>44986</v>
      </c>
    </row>
    <row r="1153" spans="1:7">
      <c r="A1153">
        <v>389</v>
      </c>
      <c r="B1153" t="s">
        <v>491</v>
      </c>
      <c r="C1153" t="s">
        <v>492</v>
      </c>
      <c r="D1153" t="s">
        <v>193</v>
      </c>
      <c r="F1153" s="1">
        <v>-4154</v>
      </c>
      <c r="G1153" s="121">
        <v>44986</v>
      </c>
    </row>
    <row r="1154" spans="1:7">
      <c r="A1154">
        <v>389</v>
      </c>
      <c r="B1154" t="s">
        <v>491</v>
      </c>
      <c r="C1154" t="s">
        <v>492</v>
      </c>
      <c r="D1154" t="s">
        <v>108</v>
      </c>
      <c r="E1154" t="s">
        <v>177</v>
      </c>
      <c r="F1154" s="1">
        <v>-3647.77</v>
      </c>
      <c r="G1154" s="121">
        <v>44986</v>
      </c>
    </row>
    <row r="1155" spans="1:7">
      <c r="A1155">
        <v>390</v>
      </c>
      <c r="B1155" t="s">
        <v>493</v>
      </c>
      <c r="C1155" t="s">
        <v>494</v>
      </c>
      <c r="D1155" t="s">
        <v>108</v>
      </c>
      <c r="E1155" t="s">
        <v>177</v>
      </c>
      <c r="F1155" s="1">
        <v>-3616.7</v>
      </c>
      <c r="G1155" s="121">
        <v>44986</v>
      </c>
    </row>
    <row r="1156" spans="1:7">
      <c r="A1156">
        <v>390</v>
      </c>
      <c r="B1156" t="s">
        <v>493</v>
      </c>
      <c r="C1156" t="s">
        <v>494</v>
      </c>
      <c r="D1156" t="s">
        <v>143</v>
      </c>
      <c r="E1156" t="s">
        <v>144</v>
      </c>
      <c r="F1156" s="1">
        <v>6165.48</v>
      </c>
      <c r="G1156" s="121">
        <v>44986</v>
      </c>
    </row>
    <row r="1157" spans="1:7">
      <c r="A1157">
        <v>393</v>
      </c>
      <c r="B1157" t="s">
        <v>495</v>
      </c>
      <c r="C1157" t="s">
        <v>496</v>
      </c>
      <c r="D1157" t="s">
        <v>108</v>
      </c>
      <c r="E1157" t="s">
        <v>177</v>
      </c>
      <c r="F1157" s="1">
        <v>-3688.7</v>
      </c>
      <c r="G1157" s="121">
        <v>44986</v>
      </c>
    </row>
    <row r="1158" spans="1:7">
      <c r="A1158">
        <v>394</v>
      </c>
      <c r="B1158" t="s">
        <v>497</v>
      </c>
      <c r="C1158" t="s">
        <v>498</v>
      </c>
      <c r="D1158" t="s">
        <v>108</v>
      </c>
      <c r="E1158" t="s">
        <v>177</v>
      </c>
      <c r="F1158" s="1">
        <v>-3731.59</v>
      </c>
      <c r="G1158" s="121">
        <v>44986</v>
      </c>
    </row>
    <row r="1159" spans="1:7">
      <c r="A1159">
        <v>396</v>
      </c>
      <c r="B1159" t="s">
        <v>499</v>
      </c>
      <c r="C1159" t="s">
        <v>500</v>
      </c>
      <c r="D1159" t="s">
        <v>108</v>
      </c>
      <c r="E1159" t="s">
        <v>177</v>
      </c>
      <c r="F1159" s="1">
        <v>-3884.95</v>
      </c>
      <c r="G1159" s="121">
        <v>44986</v>
      </c>
    </row>
    <row r="1160" spans="1:7">
      <c r="A1160">
        <v>399</v>
      </c>
      <c r="B1160" t="s">
        <v>501</v>
      </c>
      <c r="C1160" t="s">
        <v>418</v>
      </c>
      <c r="D1160" t="s">
        <v>135</v>
      </c>
      <c r="E1160" t="s">
        <v>135</v>
      </c>
      <c r="F1160" s="1">
        <v>6945</v>
      </c>
      <c r="G1160" s="121">
        <v>44986</v>
      </c>
    </row>
    <row r="1161" spans="1:7">
      <c r="A1161">
        <v>400</v>
      </c>
      <c r="B1161" t="s">
        <v>502</v>
      </c>
      <c r="C1161" t="s">
        <v>503</v>
      </c>
      <c r="D1161" t="s">
        <v>108</v>
      </c>
      <c r="E1161" t="s">
        <v>177</v>
      </c>
      <c r="F1161" s="1">
        <v>-3620.15</v>
      </c>
      <c r="G1161" s="121">
        <v>44986</v>
      </c>
    </row>
    <row r="1162" spans="1:7">
      <c r="A1162">
        <v>402</v>
      </c>
      <c r="B1162" t="s">
        <v>504</v>
      </c>
      <c r="C1162" t="s">
        <v>505</v>
      </c>
      <c r="D1162" t="s">
        <v>108</v>
      </c>
      <c r="E1162" t="s">
        <v>177</v>
      </c>
      <c r="F1162" s="1">
        <v>-3590.08</v>
      </c>
      <c r="G1162" s="121">
        <v>44986</v>
      </c>
    </row>
    <row r="1163" spans="1:7">
      <c r="A1163">
        <v>404</v>
      </c>
      <c r="B1163" t="s">
        <v>861</v>
      </c>
      <c r="C1163" t="s">
        <v>862</v>
      </c>
      <c r="D1163" t="s">
        <v>108</v>
      </c>
      <c r="E1163" t="s">
        <v>177</v>
      </c>
      <c r="F1163" s="1">
        <v>-3593.53</v>
      </c>
      <c r="G1163" s="121">
        <v>44986</v>
      </c>
    </row>
    <row r="1164" spans="1:7">
      <c r="A1164">
        <v>405</v>
      </c>
      <c r="B1164" t="s">
        <v>506</v>
      </c>
      <c r="C1164" t="s">
        <v>507</v>
      </c>
      <c r="D1164" t="s">
        <v>108</v>
      </c>
      <c r="E1164" t="s">
        <v>177</v>
      </c>
      <c r="F1164" s="1">
        <v>-3590.08</v>
      </c>
      <c r="G1164" s="121">
        <v>44986</v>
      </c>
    </row>
    <row r="1165" spans="1:7">
      <c r="A1165">
        <v>406</v>
      </c>
      <c r="B1165" t="s">
        <v>508</v>
      </c>
      <c r="C1165" t="s">
        <v>354</v>
      </c>
      <c r="D1165" t="s">
        <v>108</v>
      </c>
      <c r="E1165" t="s">
        <v>177</v>
      </c>
      <c r="F1165" s="1">
        <v>-3613.25</v>
      </c>
      <c r="G1165" s="121">
        <v>44986</v>
      </c>
    </row>
    <row r="1166" spans="1:7">
      <c r="A1166">
        <v>407</v>
      </c>
      <c r="B1166" t="s">
        <v>510</v>
      </c>
      <c r="C1166" t="s">
        <v>511</v>
      </c>
      <c r="D1166" t="s">
        <v>108</v>
      </c>
      <c r="E1166" t="s">
        <v>177</v>
      </c>
      <c r="F1166" s="1">
        <v>-3608.81</v>
      </c>
      <c r="G1166" s="121">
        <v>44986</v>
      </c>
    </row>
    <row r="1167" spans="1:7">
      <c r="A1167">
        <v>409</v>
      </c>
      <c r="B1167" t="s">
        <v>512</v>
      </c>
      <c r="C1167" t="s">
        <v>513</v>
      </c>
      <c r="D1167" t="s">
        <v>139</v>
      </c>
      <c r="E1167" t="s">
        <v>863</v>
      </c>
      <c r="F1167" s="1">
        <v>5580</v>
      </c>
      <c r="G1167" s="121">
        <v>44986</v>
      </c>
    </row>
    <row r="1168" spans="1:7">
      <c r="A1168">
        <v>411</v>
      </c>
      <c r="B1168" t="s">
        <v>514</v>
      </c>
      <c r="C1168" t="s">
        <v>515</v>
      </c>
      <c r="D1168" t="s">
        <v>143</v>
      </c>
      <c r="E1168" t="s">
        <v>348</v>
      </c>
      <c r="F1168" s="1">
        <v>6165.48</v>
      </c>
      <c r="G1168" s="121">
        <v>44986</v>
      </c>
    </row>
    <row r="1169" spans="1:7">
      <c r="A1169">
        <v>411</v>
      </c>
      <c r="B1169" t="s">
        <v>514</v>
      </c>
      <c r="C1169" t="s">
        <v>515</v>
      </c>
      <c r="D1169" t="s">
        <v>143</v>
      </c>
      <c r="E1169" t="s">
        <v>864</v>
      </c>
      <c r="F1169" s="1">
        <v>30827.43</v>
      </c>
      <c r="G1169" s="121">
        <v>44986</v>
      </c>
    </row>
    <row r="1170" spans="1:7">
      <c r="A1170">
        <v>411</v>
      </c>
      <c r="B1170" t="s">
        <v>514</v>
      </c>
      <c r="C1170" t="s">
        <v>515</v>
      </c>
      <c r="D1170" t="s">
        <v>135</v>
      </c>
      <c r="E1170" t="s">
        <v>135</v>
      </c>
      <c r="F1170" s="1">
        <v>6945</v>
      </c>
      <c r="G1170" s="121">
        <v>44986</v>
      </c>
    </row>
    <row r="1171" spans="1:7">
      <c r="A1171">
        <v>411</v>
      </c>
      <c r="B1171" t="s">
        <v>514</v>
      </c>
      <c r="C1171" t="s">
        <v>515</v>
      </c>
      <c r="D1171" t="s">
        <v>143</v>
      </c>
      <c r="E1171" t="s">
        <v>348</v>
      </c>
      <c r="F1171" s="1">
        <v>6165.48</v>
      </c>
      <c r="G1171" s="121">
        <v>44986</v>
      </c>
    </row>
    <row r="1172" spans="1:7">
      <c r="A1172">
        <v>411</v>
      </c>
      <c r="B1172" t="s">
        <v>514</v>
      </c>
      <c r="C1172" t="s">
        <v>515</v>
      </c>
      <c r="D1172" t="s">
        <v>143</v>
      </c>
      <c r="E1172" t="s">
        <v>348</v>
      </c>
      <c r="F1172" s="1">
        <v>6165.48</v>
      </c>
      <c r="G1172" s="121">
        <v>44986</v>
      </c>
    </row>
    <row r="1173" spans="1:7">
      <c r="A1173">
        <v>412</v>
      </c>
      <c r="B1173" t="s">
        <v>516</v>
      </c>
      <c r="C1173" t="s">
        <v>517</v>
      </c>
      <c r="D1173" t="s">
        <v>135</v>
      </c>
      <c r="E1173" t="s">
        <v>135</v>
      </c>
      <c r="F1173" s="1">
        <v>6945</v>
      </c>
      <c r="G1173" s="121">
        <v>44986</v>
      </c>
    </row>
    <row r="1174" spans="1:7">
      <c r="A1174">
        <v>415</v>
      </c>
      <c r="B1174" t="s">
        <v>865</v>
      </c>
      <c r="C1174" t="s">
        <v>866</v>
      </c>
      <c r="D1174" t="s">
        <v>108</v>
      </c>
      <c r="E1174" t="s">
        <v>177</v>
      </c>
      <c r="F1174" s="1">
        <v>-3721.73</v>
      </c>
      <c r="G1174" s="121">
        <v>44986</v>
      </c>
    </row>
    <row r="1175" spans="1:7">
      <c r="A1175">
        <v>416</v>
      </c>
      <c r="B1175" t="s">
        <v>520</v>
      </c>
      <c r="C1175" t="s">
        <v>521</v>
      </c>
      <c r="D1175" t="s">
        <v>108</v>
      </c>
      <c r="E1175" t="s">
        <v>177</v>
      </c>
      <c r="F1175" s="1">
        <v>-3726.66</v>
      </c>
      <c r="G1175" s="121">
        <v>44986</v>
      </c>
    </row>
    <row r="1176" spans="1:7">
      <c r="A1176">
        <v>416</v>
      </c>
      <c r="B1176" t="s">
        <v>520</v>
      </c>
      <c r="C1176" t="s">
        <v>521</v>
      </c>
      <c r="D1176" t="s">
        <v>193</v>
      </c>
      <c r="F1176" s="1">
        <v>-18683.29</v>
      </c>
      <c r="G1176" s="121">
        <v>44986</v>
      </c>
    </row>
    <row r="1177" spans="1:7">
      <c r="A1177">
        <v>418</v>
      </c>
      <c r="B1177" t="s">
        <v>522</v>
      </c>
      <c r="C1177" t="s">
        <v>523</v>
      </c>
      <c r="D1177" t="s">
        <v>108</v>
      </c>
      <c r="E1177" t="s">
        <v>177</v>
      </c>
      <c r="F1177" s="1">
        <v>-3734.06</v>
      </c>
      <c r="G1177" s="121">
        <v>44986</v>
      </c>
    </row>
    <row r="1178" spans="1:7">
      <c r="A1178">
        <v>419</v>
      </c>
      <c r="B1178" t="s">
        <v>524</v>
      </c>
      <c r="C1178" t="s">
        <v>525</v>
      </c>
      <c r="D1178" t="s">
        <v>135</v>
      </c>
      <c r="E1178" t="s">
        <v>135</v>
      </c>
      <c r="F1178" s="1">
        <v>6945</v>
      </c>
      <c r="G1178" s="121">
        <v>44986</v>
      </c>
    </row>
    <row r="1179" spans="1:7">
      <c r="A1179">
        <v>419</v>
      </c>
      <c r="B1179" t="s">
        <v>524</v>
      </c>
      <c r="C1179" t="s">
        <v>525</v>
      </c>
      <c r="D1179" t="s">
        <v>108</v>
      </c>
      <c r="E1179" t="s">
        <v>177</v>
      </c>
      <c r="F1179" s="1">
        <v>-3735.05</v>
      </c>
      <c r="G1179" s="121">
        <v>44986</v>
      </c>
    </row>
    <row r="1180" spans="1:7">
      <c r="A1180">
        <v>421</v>
      </c>
      <c r="B1180" t="s">
        <v>526</v>
      </c>
      <c r="C1180" t="s">
        <v>527</v>
      </c>
      <c r="D1180" t="s">
        <v>108</v>
      </c>
      <c r="E1180" t="s">
        <v>177</v>
      </c>
      <c r="F1180" s="1">
        <v>-3731.59</v>
      </c>
      <c r="G1180" s="121">
        <v>44986</v>
      </c>
    </row>
    <row r="1181" spans="1:7">
      <c r="A1181">
        <v>427</v>
      </c>
      <c r="B1181" t="s">
        <v>532</v>
      </c>
      <c r="C1181" t="s">
        <v>533</v>
      </c>
      <c r="D1181" t="s">
        <v>108</v>
      </c>
      <c r="E1181" t="s">
        <v>177</v>
      </c>
      <c r="F1181" s="1">
        <v>-3733.07</v>
      </c>
      <c r="G1181" s="121">
        <v>44986</v>
      </c>
    </row>
    <row r="1182" spans="1:7">
      <c r="A1182">
        <v>429</v>
      </c>
      <c r="B1182" t="s">
        <v>867</v>
      </c>
      <c r="C1182" t="s">
        <v>868</v>
      </c>
      <c r="D1182" t="s">
        <v>143</v>
      </c>
      <c r="E1182" t="s">
        <v>144</v>
      </c>
      <c r="F1182" s="1">
        <v>6165.48</v>
      </c>
      <c r="G1182" s="121">
        <v>44986</v>
      </c>
    </row>
    <row r="1183" spans="1:7">
      <c r="A1183">
        <v>431</v>
      </c>
      <c r="B1183" t="s">
        <v>534</v>
      </c>
      <c r="C1183" t="s">
        <v>535</v>
      </c>
      <c r="D1183" t="s">
        <v>108</v>
      </c>
      <c r="E1183" t="s">
        <v>177</v>
      </c>
      <c r="F1183" s="1">
        <v>-4258.22</v>
      </c>
      <c r="G1183" s="121">
        <v>44986</v>
      </c>
    </row>
    <row r="1184" spans="1:7">
      <c r="A1184">
        <v>433</v>
      </c>
      <c r="B1184" t="s">
        <v>536</v>
      </c>
      <c r="C1184" t="s">
        <v>537</v>
      </c>
      <c r="D1184" t="s">
        <v>108</v>
      </c>
      <c r="E1184" t="s">
        <v>177</v>
      </c>
      <c r="F1184" s="1">
        <v>-4287.8100000000004</v>
      </c>
      <c r="G1184" s="121">
        <v>44986</v>
      </c>
    </row>
    <row r="1185" spans="1:7">
      <c r="A1185">
        <v>434</v>
      </c>
      <c r="B1185" t="s">
        <v>538</v>
      </c>
      <c r="C1185" t="s">
        <v>539</v>
      </c>
      <c r="D1185" t="s">
        <v>108</v>
      </c>
      <c r="E1185" t="s">
        <v>177</v>
      </c>
      <c r="F1185" s="1">
        <v>-4082.19</v>
      </c>
      <c r="G1185" s="121">
        <v>44986</v>
      </c>
    </row>
    <row r="1186" spans="1:7">
      <c r="A1186">
        <v>439</v>
      </c>
      <c r="B1186" t="s">
        <v>542</v>
      </c>
      <c r="C1186" t="s">
        <v>543</v>
      </c>
      <c r="D1186" t="s">
        <v>135</v>
      </c>
      <c r="E1186" t="s">
        <v>135</v>
      </c>
      <c r="F1186" s="1">
        <v>6945</v>
      </c>
      <c r="G1186" s="121">
        <v>44986</v>
      </c>
    </row>
    <row r="1187" spans="1:7">
      <c r="A1187">
        <v>439</v>
      </c>
      <c r="B1187" t="s">
        <v>542</v>
      </c>
      <c r="C1187" t="s">
        <v>543</v>
      </c>
      <c r="D1187" t="s">
        <v>143</v>
      </c>
      <c r="E1187" t="s">
        <v>339</v>
      </c>
      <c r="F1187" s="1">
        <v>6165.48</v>
      </c>
      <c r="G1187" s="121">
        <v>44986</v>
      </c>
    </row>
    <row r="1188" spans="1:7">
      <c r="A1188">
        <v>439</v>
      </c>
      <c r="B1188" t="s">
        <v>542</v>
      </c>
      <c r="C1188" t="s">
        <v>543</v>
      </c>
      <c r="D1188" t="s">
        <v>143</v>
      </c>
      <c r="E1188" t="s">
        <v>339</v>
      </c>
      <c r="F1188" s="1">
        <v>6165.48</v>
      </c>
      <c r="G1188" s="121">
        <v>44986</v>
      </c>
    </row>
    <row r="1189" spans="1:7">
      <c r="A1189">
        <v>441</v>
      </c>
      <c r="B1189" t="s">
        <v>544</v>
      </c>
      <c r="C1189" t="s">
        <v>545</v>
      </c>
      <c r="D1189" t="s">
        <v>108</v>
      </c>
      <c r="E1189" t="s">
        <v>177</v>
      </c>
      <c r="F1189" s="1">
        <v>-4024.49</v>
      </c>
      <c r="G1189" s="121">
        <v>44986</v>
      </c>
    </row>
    <row r="1190" spans="1:7">
      <c r="A1190">
        <v>443</v>
      </c>
      <c r="B1190" t="s">
        <v>546</v>
      </c>
      <c r="C1190" t="s">
        <v>543</v>
      </c>
      <c r="D1190" t="s">
        <v>135</v>
      </c>
      <c r="E1190" t="s">
        <v>135</v>
      </c>
      <c r="F1190" s="1">
        <v>6945</v>
      </c>
      <c r="G1190" s="121">
        <v>44986</v>
      </c>
    </row>
    <row r="1191" spans="1:7">
      <c r="A1191">
        <v>443</v>
      </c>
      <c r="B1191" t="s">
        <v>546</v>
      </c>
      <c r="C1191" t="s">
        <v>543</v>
      </c>
      <c r="D1191" t="s">
        <v>143</v>
      </c>
      <c r="E1191" t="s">
        <v>144</v>
      </c>
      <c r="F1191" s="1">
        <v>6165.48</v>
      </c>
      <c r="G1191" s="121">
        <v>44986</v>
      </c>
    </row>
    <row r="1192" spans="1:7">
      <c r="A1192">
        <v>443</v>
      </c>
      <c r="B1192" t="s">
        <v>546</v>
      </c>
      <c r="C1192" t="s">
        <v>543</v>
      </c>
      <c r="D1192" t="s">
        <v>143</v>
      </c>
      <c r="E1192" t="s">
        <v>339</v>
      </c>
      <c r="F1192" s="1">
        <v>6165.48</v>
      </c>
      <c r="G1192" s="121">
        <v>44986</v>
      </c>
    </row>
    <row r="1193" spans="1:7">
      <c r="A1193">
        <v>444</v>
      </c>
      <c r="B1193" t="s">
        <v>771</v>
      </c>
      <c r="C1193" t="s">
        <v>227</v>
      </c>
      <c r="D1193" t="s">
        <v>108</v>
      </c>
      <c r="E1193" t="s">
        <v>177</v>
      </c>
      <c r="F1193" s="1">
        <v>-3934.75</v>
      </c>
      <c r="G1193" s="121">
        <v>44986</v>
      </c>
    </row>
    <row r="1194" spans="1:7">
      <c r="A1194">
        <v>447</v>
      </c>
      <c r="B1194" t="s">
        <v>547</v>
      </c>
      <c r="C1194" t="s">
        <v>548</v>
      </c>
      <c r="D1194" t="s">
        <v>108</v>
      </c>
      <c r="E1194" t="s">
        <v>177</v>
      </c>
      <c r="F1194" s="1">
        <v>-3876.07</v>
      </c>
      <c r="G1194" s="121">
        <v>44986</v>
      </c>
    </row>
    <row r="1195" spans="1:7">
      <c r="A1195">
        <v>448</v>
      </c>
      <c r="B1195" t="s">
        <v>549</v>
      </c>
      <c r="C1195" t="s">
        <v>467</v>
      </c>
      <c r="D1195" t="s">
        <v>108</v>
      </c>
      <c r="E1195" t="s">
        <v>177</v>
      </c>
      <c r="F1195" s="1">
        <v>-3876.07</v>
      </c>
      <c r="G1195" s="121">
        <v>44986</v>
      </c>
    </row>
    <row r="1196" spans="1:7">
      <c r="A1196">
        <v>451</v>
      </c>
      <c r="B1196" t="s">
        <v>550</v>
      </c>
      <c r="C1196" t="s">
        <v>551</v>
      </c>
      <c r="D1196" t="s">
        <v>108</v>
      </c>
      <c r="E1196" t="s">
        <v>177</v>
      </c>
      <c r="F1196" s="1">
        <v>-4020.55</v>
      </c>
      <c r="G1196" s="121">
        <v>44986</v>
      </c>
    </row>
    <row r="1197" spans="1:7">
      <c r="A1197">
        <v>451</v>
      </c>
      <c r="B1197" t="s">
        <v>550</v>
      </c>
      <c r="C1197" t="s">
        <v>551</v>
      </c>
      <c r="D1197" t="s">
        <v>135</v>
      </c>
      <c r="E1197" t="s">
        <v>135</v>
      </c>
      <c r="F1197" s="1">
        <v>6945</v>
      </c>
      <c r="G1197" s="121">
        <v>44986</v>
      </c>
    </row>
    <row r="1198" spans="1:7">
      <c r="A1198">
        <v>451</v>
      </c>
      <c r="B1198" t="s">
        <v>550</v>
      </c>
      <c r="C1198" t="s">
        <v>551</v>
      </c>
      <c r="D1198" t="s">
        <v>143</v>
      </c>
      <c r="E1198" t="s">
        <v>869</v>
      </c>
      <c r="F1198" s="1">
        <v>6165.48</v>
      </c>
      <c r="G1198" s="121">
        <v>44986</v>
      </c>
    </row>
    <row r="1199" spans="1:7">
      <c r="A1199">
        <v>452</v>
      </c>
      <c r="B1199" t="s">
        <v>773</v>
      </c>
      <c r="C1199" t="s">
        <v>774</v>
      </c>
      <c r="D1199" t="s">
        <v>108</v>
      </c>
      <c r="E1199" t="s">
        <v>177</v>
      </c>
      <c r="F1199" s="1">
        <v>-3964.34</v>
      </c>
      <c r="G1199" s="121">
        <v>44986</v>
      </c>
    </row>
    <row r="1200" spans="1:7">
      <c r="A1200">
        <v>453</v>
      </c>
      <c r="B1200" t="s">
        <v>552</v>
      </c>
      <c r="C1200" t="s">
        <v>553</v>
      </c>
      <c r="D1200" t="s">
        <v>108</v>
      </c>
      <c r="E1200" t="s">
        <v>177</v>
      </c>
      <c r="F1200" s="1">
        <v>-3964.34</v>
      </c>
      <c r="G1200" s="121">
        <v>44986</v>
      </c>
    </row>
    <row r="1201" spans="1:7">
      <c r="A1201">
        <v>455</v>
      </c>
      <c r="B1201" t="s">
        <v>554</v>
      </c>
      <c r="C1201" t="s">
        <v>555</v>
      </c>
      <c r="D1201" t="s">
        <v>108</v>
      </c>
      <c r="E1201" t="s">
        <v>177</v>
      </c>
      <c r="F1201" s="1">
        <v>-3962.86</v>
      </c>
      <c r="G1201" s="121">
        <v>44986</v>
      </c>
    </row>
    <row r="1202" spans="1:7">
      <c r="A1202">
        <v>456</v>
      </c>
      <c r="B1202" t="s">
        <v>556</v>
      </c>
      <c r="C1202" t="s">
        <v>127</v>
      </c>
      <c r="D1202" t="s">
        <v>128</v>
      </c>
      <c r="E1202" t="s">
        <v>840</v>
      </c>
      <c r="F1202" s="1">
        <v>25624.880000000001</v>
      </c>
      <c r="G1202" s="121">
        <v>44986</v>
      </c>
    </row>
    <row r="1203" spans="1:7">
      <c r="A1203">
        <v>456</v>
      </c>
      <c r="B1203" t="s">
        <v>556</v>
      </c>
      <c r="C1203" t="s">
        <v>127</v>
      </c>
      <c r="D1203" t="s">
        <v>108</v>
      </c>
      <c r="E1203" t="s">
        <v>177</v>
      </c>
      <c r="F1203" s="1">
        <v>-3959.41</v>
      </c>
      <c r="G1203" s="121">
        <v>44986</v>
      </c>
    </row>
    <row r="1204" spans="1:7">
      <c r="A1204">
        <v>460</v>
      </c>
      <c r="B1204" t="s">
        <v>557</v>
      </c>
      <c r="C1204" t="s">
        <v>217</v>
      </c>
      <c r="D1204" t="s">
        <v>108</v>
      </c>
      <c r="E1204" t="s">
        <v>177</v>
      </c>
      <c r="F1204" s="1">
        <v>-4082.19</v>
      </c>
      <c r="G1204" s="121">
        <v>44986</v>
      </c>
    </row>
    <row r="1205" spans="1:7">
      <c r="A1205">
        <v>462</v>
      </c>
      <c r="B1205" t="s">
        <v>559</v>
      </c>
      <c r="C1205" t="s">
        <v>560</v>
      </c>
      <c r="D1205" t="s">
        <v>108</v>
      </c>
      <c r="E1205" t="s">
        <v>177</v>
      </c>
      <c r="F1205" s="1">
        <v>-4100.43</v>
      </c>
      <c r="G1205" s="121">
        <v>44986</v>
      </c>
    </row>
    <row r="1206" spans="1:7">
      <c r="A1206">
        <v>464</v>
      </c>
      <c r="B1206" t="s">
        <v>562</v>
      </c>
      <c r="C1206" t="s">
        <v>563</v>
      </c>
      <c r="D1206" t="s">
        <v>108</v>
      </c>
      <c r="E1206" t="s">
        <v>177</v>
      </c>
      <c r="F1206" s="1">
        <v>-4258.72</v>
      </c>
      <c r="G1206" s="121">
        <v>44986</v>
      </c>
    </row>
    <row r="1207" spans="1:7">
      <c r="A1207">
        <v>465</v>
      </c>
      <c r="B1207" t="s">
        <v>564</v>
      </c>
      <c r="C1207" t="s">
        <v>127</v>
      </c>
      <c r="D1207" t="s">
        <v>128</v>
      </c>
      <c r="E1207" t="s">
        <v>840</v>
      </c>
      <c r="F1207" s="1">
        <v>29737.919999999998</v>
      </c>
      <c r="G1207" s="121">
        <v>44986</v>
      </c>
    </row>
    <row r="1208" spans="1:7">
      <c r="A1208">
        <v>465</v>
      </c>
      <c r="B1208" t="s">
        <v>564</v>
      </c>
      <c r="C1208" t="s">
        <v>127</v>
      </c>
      <c r="D1208" t="s">
        <v>108</v>
      </c>
      <c r="E1208" t="s">
        <v>177</v>
      </c>
      <c r="F1208" s="1">
        <v>-4259.21</v>
      </c>
      <c r="G1208" s="121">
        <v>44986</v>
      </c>
    </row>
    <row r="1209" spans="1:7">
      <c r="A1209">
        <v>466</v>
      </c>
      <c r="B1209" t="s">
        <v>565</v>
      </c>
      <c r="C1209" t="s">
        <v>127</v>
      </c>
      <c r="D1209" t="s">
        <v>108</v>
      </c>
      <c r="E1209" t="s">
        <v>177</v>
      </c>
      <c r="F1209" s="1">
        <v>-4257.24</v>
      </c>
      <c r="G1209" s="121">
        <v>44986</v>
      </c>
    </row>
    <row r="1210" spans="1:7">
      <c r="A1210">
        <v>466</v>
      </c>
      <c r="B1210" t="s">
        <v>565</v>
      </c>
      <c r="C1210" t="s">
        <v>127</v>
      </c>
      <c r="D1210" t="s">
        <v>128</v>
      </c>
      <c r="E1210" t="s">
        <v>870</v>
      </c>
      <c r="F1210" s="1">
        <v>28063</v>
      </c>
      <c r="G1210" s="121">
        <v>44986</v>
      </c>
    </row>
    <row r="1211" spans="1:7">
      <c r="A1211">
        <v>472</v>
      </c>
      <c r="B1211" t="s">
        <v>569</v>
      </c>
      <c r="C1211" t="s">
        <v>570</v>
      </c>
      <c r="D1211" t="s">
        <v>108</v>
      </c>
      <c r="E1211" t="s">
        <v>177</v>
      </c>
      <c r="F1211" s="1">
        <v>-3876.07</v>
      </c>
      <c r="G1211" s="121">
        <v>44986</v>
      </c>
    </row>
    <row r="1212" spans="1:7">
      <c r="A1212">
        <v>473</v>
      </c>
      <c r="B1212" t="s">
        <v>571</v>
      </c>
      <c r="C1212" t="s">
        <v>136</v>
      </c>
      <c r="D1212" t="s">
        <v>108</v>
      </c>
      <c r="E1212" t="s">
        <v>177</v>
      </c>
      <c r="F1212" s="1">
        <v>-3864.24</v>
      </c>
      <c r="G1212" s="121">
        <v>44986</v>
      </c>
    </row>
    <row r="1213" spans="1:7">
      <c r="A1213">
        <v>477</v>
      </c>
      <c r="B1213" t="s">
        <v>573</v>
      </c>
      <c r="C1213" t="s">
        <v>574</v>
      </c>
      <c r="D1213" t="s">
        <v>108</v>
      </c>
      <c r="E1213" t="s">
        <v>177</v>
      </c>
      <c r="F1213" s="1">
        <v>-3767.59</v>
      </c>
      <c r="G1213" s="121">
        <v>44986</v>
      </c>
    </row>
    <row r="1214" spans="1:7">
      <c r="A1214">
        <v>478</v>
      </c>
      <c r="B1214" t="s">
        <v>575</v>
      </c>
      <c r="C1214" t="s">
        <v>574</v>
      </c>
      <c r="D1214" t="s">
        <v>108</v>
      </c>
      <c r="E1214" t="s">
        <v>177</v>
      </c>
      <c r="F1214" s="1">
        <v>-3800.14</v>
      </c>
      <c r="G1214" s="121">
        <v>44986</v>
      </c>
    </row>
    <row r="1215" spans="1:7">
      <c r="A1215">
        <v>481</v>
      </c>
      <c r="B1215" t="s">
        <v>576</v>
      </c>
      <c r="C1215" t="s">
        <v>577</v>
      </c>
      <c r="D1215" t="s">
        <v>108</v>
      </c>
      <c r="E1215" t="s">
        <v>177</v>
      </c>
      <c r="F1215" s="1">
        <v>-3864</v>
      </c>
      <c r="G1215" s="121">
        <v>44986</v>
      </c>
    </row>
    <row r="1216" spans="1:7">
      <c r="A1216">
        <v>482</v>
      </c>
      <c r="B1216" t="s">
        <v>780</v>
      </c>
      <c r="C1216" t="s">
        <v>781</v>
      </c>
      <c r="D1216" t="s">
        <v>713</v>
      </c>
      <c r="E1216" t="s">
        <v>732</v>
      </c>
      <c r="F1216" s="1">
        <v>4500</v>
      </c>
      <c r="G1216" s="121">
        <v>44986</v>
      </c>
    </row>
    <row r="1217" spans="1:7">
      <c r="A1217">
        <v>482</v>
      </c>
      <c r="B1217" t="s">
        <v>780</v>
      </c>
      <c r="C1217" t="s">
        <v>781</v>
      </c>
      <c r="D1217" t="s">
        <v>143</v>
      </c>
      <c r="E1217" t="s">
        <v>144</v>
      </c>
      <c r="F1217" s="1">
        <v>12330.96</v>
      </c>
      <c r="G1217" s="121">
        <v>44986</v>
      </c>
    </row>
    <row r="1218" spans="1:7">
      <c r="A1218">
        <v>496</v>
      </c>
      <c r="B1218" t="s">
        <v>578</v>
      </c>
      <c r="C1218" t="s">
        <v>579</v>
      </c>
      <c r="D1218" t="s">
        <v>135</v>
      </c>
      <c r="E1218" t="s">
        <v>135</v>
      </c>
      <c r="F1218" s="1">
        <v>6945</v>
      </c>
      <c r="G1218" s="121">
        <v>44986</v>
      </c>
    </row>
    <row r="1219" spans="1:7">
      <c r="A1219">
        <v>498</v>
      </c>
      <c r="B1219" t="s">
        <v>580</v>
      </c>
      <c r="C1219" t="s">
        <v>581</v>
      </c>
      <c r="D1219" t="s">
        <v>108</v>
      </c>
      <c r="E1219" t="s">
        <v>177</v>
      </c>
      <c r="F1219" s="1">
        <v>-3846.49</v>
      </c>
      <c r="G1219" s="121">
        <v>44986</v>
      </c>
    </row>
    <row r="1220" spans="1:7">
      <c r="A1220">
        <v>505</v>
      </c>
      <c r="B1220" t="s">
        <v>582</v>
      </c>
      <c r="C1220" t="s">
        <v>583</v>
      </c>
      <c r="D1220" t="s">
        <v>108</v>
      </c>
      <c r="E1220" t="s">
        <v>177</v>
      </c>
      <c r="F1220" s="1">
        <v>-3876.57</v>
      </c>
      <c r="G1220" s="121">
        <v>44986</v>
      </c>
    </row>
    <row r="1221" spans="1:7">
      <c r="A1221">
        <v>511</v>
      </c>
      <c r="B1221" t="s">
        <v>584</v>
      </c>
      <c r="C1221" t="s">
        <v>585</v>
      </c>
      <c r="D1221" t="s">
        <v>108</v>
      </c>
      <c r="E1221" t="s">
        <v>177</v>
      </c>
      <c r="F1221" s="1">
        <v>-3934.75</v>
      </c>
      <c r="G1221" s="121">
        <v>44986</v>
      </c>
    </row>
    <row r="1222" spans="1:7">
      <c r="A1222">
        <v>511</v>
      </c>
      <c r="B1222" t="s">
        <v>584</v>
      </c>
      <c r="C1222" t="s">
        <v>585</v>
      </c>
      <c r="D1222" t="s">
        <v>135</v>
      </c>
      <c r="E1222" t="s">
        <v>135</v>
      </c>
      <c r="F1222" s="1">
        <v>6945</v>
      </c>
      <c r="G1222" s="121">
        <v>44986</v>
      </c>
    </row>
    <row r="1223" spans="1:7">
      <c r="A1223">
        <v>515</v>
      </c>
      <c r="B1223" t="s">
        <v>586</v>
      </c>
      <c r="C1223" t="s">
        <v>433</v>
      </c>
      <c r="D1223" t="s">
        <v>108</v>
      </c>
      <c r="E1223" t="s">
        <v>177</v>
      </c>
      <c r="F1223" s="1">
        <v>-4023.02</v>
      </c>
      <c r="G1223" s="121">
        <v>44986</v>
      </c>
    </row>
    <row r="1224" spans="1:7">
      <c r="A1224">
        <v>517</v>
      </c>
      <c r="B1224" t="s">
        <v>833</v>
      </c>
      <c r="C1224" t="s">
        <v>808</v>
      </c>
      <c r="D1224" t="s">
        <v>108</v>
      </c>
      <c r="E1224" t="s">
        <v>177</v>
      </c>
      <c r="F1224" s="1">
        <v>-4023.02</v>
      </c>
      <c r="G1224" s="121">
        <v>44986</v>
      </c>
    </row>
    <row r="1225" spans="1:7">
      <c r="A1225">
        <v>518</v>
      </c>
      <c r="B1225" t="s">
        <v>834</v>
      </c>
      <c r="C1225" t="s">
        <v>835</v>
      </c>
      <c r="D1225" t="s">
        <v>108</v>
      </c>
      <c r="E1225" t="s">
        <v>177</v>
      </c>
      <c r="F1225" s="1">
        <v>-3935.24</v>
      </c>
      <c r="G1225" s="121">
        <v>44986</v>
      </c>
    </row>
    <row r="1226" spans="1:7">
      <c r="A1226">
        <v>521</v>
      </c>
      <c r="B1226" t="s">
        <v>587</v>
      </c>
      <c r="C1226" t="s">
        <v>588</v>
      </c>
      <c r="D1226" t="s">
        <v>108</v>
      </c>
      <c r="E1226" t="s">
        <v>177</v>
      </c>
      <c r="F1226" s="1">
        <v>-3935.24</v>
      </c>
      <c r="G1226" s="121">
        <v>44986</v>
      </c>
    </row>
    <row r="1227" spans="1:7">
      <c r="A1227">
        <v>523</v>
      </c>
      <c r="B1227" t="s">
        <v>589</v>
      </c>
      <c r="C1227" t="s">
        <v>590</v>
      </c>
      <c r="D1227" t="s">
        <v>108</v>
      </c>
      <c r="E1227" t="s">
        <v>177</v>
      </c>
      <c r="F1227" s="1">
        <v>-3934.75</v>
      </c>
      <c r="G1227" s="121">
        <v>44986</v>
      </c>
    </row>
    <row r="1228" spans="1:7">
      <c r="A1228">
        <v>524</v>
      </c>
      <c r="B1228" t="s">
        <v>591</v>
      </c>
      <c r="C1228" t="s">
        <v>588</v>
      </c>
      <c r="D1228" t="s">
        <v>108</v>
      </c>
      <c r="E1228" t="s">
        <v>177</v>
      </c>
      <c r="F1228" s="1">
        <v>-3935.24</v>
      </c>
      <c r="G1228" s="121">
        <v>44986</v>
      </c>
    </row>
    <row r="1229" spans="1:7">
      <c r="A1229">
        <v>525</v>
      </c>
      <c r="B1229" t="s">
        <v>592</v>
      </c>
      <c r="C1229" t="s">
        <v>593</v>
      </c>
      <c r="D1229" t="s">
        <v>108</v>
      </c>
      <c r="E1229" t="s">
        <v>177</v>
      </c>
      <c r="F1229" s="1">
        <v>-4555.07</v>
      </c>
      <c r="G1229" s="121">
        <v>44986</v>
      </c>
    </row>
    <row r="1230" spans="1:7">
      <c r="A1230">
        <v>526</v>
      </c>
      <c r="B1230" t="s">
        <v>594</v>
      </c>
      <c r="C1230" t="s">
        <v>595</v>
      </c>
      <c r="D1230" t="s">
        <v>135</v>
      </c>
      <c r="E1230" t="s">
        <v>135</v>
      </c>
      <c r="F1230" s="1">
        <v>6945</v>
      </c>
      <c r="G1230" s="121">
        <v>44986</v>
      </c>
    </row>
    <row r="1231" spans="1:7">
      <c r="A1231">
        <v>526</v>
      </c>
      <c r="B1231" t="s">
        <v>594</v>
      </c>
      <c r="C1231" t="s">
        <v>595</v>
      </c>
      <c r="D1231" t="s">
        <v>143</v>
      </c>
      <c r="E1231" t="s">
        <v>144</v>
      </c>
      <c r="F1231" s="1">
        <v>6165.48</v>
      </c>
      <c r="G1231" s="121">
        <v>44986</v>
      </c>
    </row>
    <row r="1232" spans="1:7">
      <c r="A1232">
        <v>531</v>
      </c>
      <c r="B1232" t="s">
        <v>596</v>
      </c>
      <c r="C1232" t="s">
        <v>597</v>
      </c>
      <c r="D1232" t="s">
        <v>139</v>
      </c>
      <c r="E1232" t="s">
        <v>871</v>
      </c>
      <c r="F1232" s="1">
        <v>2790</v>
      </c>
      <c r="G1232" s="121">
        <v>44986</v>
      </c>
    </row>
    <row r="1233" spans="1:7">
      <c r="A1233">
        <v>531</v>
      </c>
      <c r="B1233" t="s">
        <v>596</v>
      </c>
      <c r="C1233" t="s">
        <v>597</v>
      </c>
      <c r="D1233" t="s">
        <v>108</v>
      </c>
      <c r="E1233" t="s">
        <v>177</v>
      </c>
      <c r="F1233" s="1">
        <v>-4171.93</v>
      </c>
      <c r="G1233" s="121">
        <v>44986</v>
      </c>
    </row>
    <row r="1234" spans="1:7">
      <c r="A1234">
        <v>549</v>
      </c>
      <c r="B1234" t="s">
        <v>872</v>
      </c>
      <c r="C1234" t="s">
        <v>602</v>
      </c>
      <c r="D1234" t="s">
        <v>108</v>
      </c>
      <c r="E1234" t="s">
        <v>177</v>
      </c>
      <c r="F1234" s="1">
        <v>-4199.54</v>
      </c>
      <c r="G1234" s="121">
        <v>44986</v>
      </c>
    </row>
    <row r="1235" spans="1:7">
      <c r="A1235">
        <v>549</v>
      </c>
      <c r="B1235" t="s">
        <v>872</v>
      </c>
      <c r="C1235" t="s">
        <v>602</v>
      </c>
      <c r="D1235" t="s">
        <v>135</v>
      </c>
      <c r="E1235" t="s">
        <v>135</v>
      </c>
      <c r="F1235" s="1">
        <v>6945</v>
      </c>
      <c r="G1235" s="121">
        <v>44986</v>
      </c>
    </row>
    <row r="1236" spans="1:7">
      <c r="A1236">
        <v>550</v>
      </c>
      <c r="B1236" t="s">
        <v>873</v>
      </c>
      <c r="C1236" t="s">
        <v>604</v>
      </c>
      <c r="D1236" t="s">
        <v>135</v>
      </c>
      <c r="E1236" t="s">
        <v>135</v>
      </c>
      <c r="F1236" s="1">
        <v>6945</v>
      </c>
      <c r="G1236" s="121">
        <v>44986</v>
      </c>
    </row>
    <row r="1237" spans="1:7">
      <c r="A1237">
        <v>550</v>
      </c>
      <c r="B1237" t="s">
        <v>873</v>
      </c>
      <c r="C1237" t="s">
        <v>604</v>
      </c>
      <c r="D1237" t="s">
        <v>108</v>
      </c>
      <c r="E1237" t="s">
        <v>177</v>
      </c>
      <c r="F1237" s="1">
        <v>-4199.54</v>
      </c>
      <c r="G1237" s="121">
        <v>44986</v>
      </c>
    </row>
    <row r="1238" spans="1:7">
      <c r="A1238">
        <v>551</v>
      </c>
      <c r="B1238" t="s">
        <v>874</v>
      </c>
      <c r="C1238" t="s">
        <v>602</v>
      </c>
      <c r="D1238" t="s">
        <v>135</v>
      </c>
      <c r="E1238" t="s">
        <v>135</v>
      </c>
      <c r="F1238" s="1">
        <v>6945</v>
      </c>
      <c r="G1238" s="121">
        <v>44986</v>
      </c>
    </row>
    <row r="1239" spans="1:7">
      <c r="A1239">
        <v>551</v>
      </c>
      <c r="B1239" t="s">
        <v>874</v>
      </c>
      <c r="C1239" t="s">
        <v>602</v>
      </c>
      <c r="D1239" t="s">
        <v>108</v>
      </c>
      <c r="E1239" t="s">
        <v>177</v>
      </c>
      <c r="F1239" s="1">
        <v>-4376.07</v>
      </c>
      <c r="G1239" s="121">
        <v>44986</v>
      </c>
    </row>
    <row r="1240" spans="1:7">
      <c r="A1240">
        <v>552</v>
      </c>
      <c r="B1240" t="s">
        <v>606</v>
      </c>
      <c r="C1240" t="s">
        <v>607</v>
      </c>
      <c r="D1240" t="s">
        <v>128</v>
      </c>
      <c r="E1240" t="s">
        <v>854</v>
      </c>
      <c r="F1240" s="1">
        <v>8058.67</v>
      </c>
      <c r="G1240" s="121">
        <v>44986</v>
      </c>
    </row>
    <row r="1241" spans="1:7">
      <c r="A1241">
        <v>553</v>
      </c>
      <c r="B1241" t="s">
        <v>609</v>
      </c>
      <c r="C1241" t="s">
        <v>607</v>
      </c>
      <c r="D1241" t="s">
        <v>128</v>
      </c>
      <c r="E1241" t="s">
        <v>854</v>
      </c>
      <c r="F1241" s="1">
        <v>12194.67</v>
      </c>
      <c r="G1241" s="121">
        <v>44986</v>
      </c>
    </row>
    <row r="1242" spans="1:7">
      <c r="A1242">
        <v>554</v>
      </c>
      <c r="B1242" t="s">
        <v>610</v>
      </c>
      <c r="C1242" t="s">
        <v>607</v>
      </c>
      <c r="D1242" t="s">
        <v>128</v>
      </c>
      <c r="E1242" t="s">
        <v>854</v>
      </c>
      <c r="F1242" s="1">
        <v>11979.03</v>
      </c>
      <c r="G1242" s="121">
        <v>44986</v>
      </c>
    </row>
    <row r="1243" spans="1:7">
      <c r="A1243">
        <v>556</v>
      </c>
      <c r="B1243" t="s">
        <v>611</v>
      </c>
      <c r="C1243" t="s">
        <v>612</v>
      </c>
      <c r="D1243" t="s">
        <v>108</v>
      </c>
      <c r="E1243" t="s">
        <v>177</v>
      </c>
      <c r="F1243" s="1">
        <v>-3906.15</v>
      </c>
      <c r="G1243" s="121">
        <v>44986</v>
      </c>
    </row>
    <row r="1244" spans="1:7">
      <c r="A1244">
        <v>559</v>
      </c>
      <c r="B1244" t="s">
        <v>615</v>
      </c>
      <c r="C1244" t="s">
        <v>616</v>
      </c>
      <c r="D1244" t="s">
        <v>128</v>
      </c>
      <c r="E1244" t="s">
        <v>854</v>
      </c>
      <c r="F1244" s="1">
        <v>12880.93</v>
      </c>
      <c r="G1244" s="121">
        <v>44986</v>
      </c>
    </row>
    <row r="1245" spans="1:7">
      <c r="A1245">
        <v>560</v>
      </c>
      <c r="B1245" t="s">
        <v>617</v>
      </c>
      <c r="C1245" t="s">
        <v>616</v>
      </c>
      <c r="D1245" t="s">
        <v>128</v>
      </c>
      <c r="E1245" t="s">
        <v>854</v>
      </c>
      <c r="F1245" s="1">
        <v>13385.2</v>
      </c>
      <c r="G1245" s="121">
        <v>44986</v>
      </c>
    </row>
    <row r="1246" spans="1:7">
      <c r="A1246">
        <v>562</v>
      </c>
      <c r="B1246" t="s">
        <v>618</v>
      </c>
      <c r="C1246" t="s">
        <v>616</v>
      </c>
      <c r="D1246" t="s">
        <v>128</v>
      </c>
      <c r="E1246" t="s">
        <v>854</v>
      </c>
      <c r="F1246" s="1">
        <v>13464.03</v>
      </c>
      <c r="G1246" s="121">
        <v>44986</v>
      </c>
    </row>
    <row r="1247" spans="1:7">
      <c r="A1247">
        <v>563</v>
      </c>
      <c r="B1247" t="s">
        <v>783</v>
      </c>
      <c r="C1247" t="s">
        <v>616</v>
      </c>
      <c r="D1247" t="s">
        <v>128</v>
      </c>
      <c r="E1247" t="s">
        <v>854</v>
      </c>
      <c r="F1247" s="1">
        <v>10801.77</v>
      </c>
      <c r="G1247" s="121">
        <v>44986</v>
      </c>
    </row>
    <row r="1248" spans="1:7">
      <c r="A1248">
        <v>564</v>
      </c>
      <c r="B1248" t="s">
        <v>784</v>
      </c>
      <c r="C1248" t="s">
        <v>616</v>
      </c>
      <c r="D1248" t="s">
        <v>128</v>
      </c>
      <c r="E1248" t="s">
        <v>854</v>
      </c>
      <c r="F1248" s="1">
        <v>13644.2</v>
      </c>
      <c r="G1248" s="121">
        <v>44986</v>
      </c>
    </row>
    <row r="1249" spans="1:7">
      <c r="A1249">
        <v>565</v>
      </c>
      <c r="B1249" t="s">
        <v>785</v>
      </c>
      <c r="C1249" t="s">
        <v>616</v>
      </c>
      <c r="D1249" t="s">
        <v>128</v>
      </c>
      <c r="E1249" t="s">
        <v>854</v>
      </c>
      <c r="F1249" s="1">
        <v>10800.7</v>
      </c>
      <c r="G1249" s="121">
        <v>44986</v>
      </c>
    </row>
    <row r="1250" spans="1:7">
      <c r="A1250">
        <v>566</v>
      </c>
      <c r="B1250" t="s">
        <v>786</v>
      </c>
      <c r="C1250" t="s">
        <v>616</v>
      </c>
      <c r="D1250" t="s">
        <v>128</v>
      </c>
      <c r="E1250" t="s">
        <v>854</v>
      </c>
      <c r="F1250" s="1">
        <v>13823.87</v>
      </c>
      <c r="G1250" s="121">
        <v>44986</v>
      </c>
    </row>
    <row r="1251" spans="1:7">
      <c r="A1251">
        <v>567</v>
      </c>
      <c r="B1251" t="s">
        <v>875</v>
      </c>
      <c r="C1251" t="s">
        <v>876</v>
      </c>
      <c r="D1251" t="s">
        <v>135</v>
      </c>
      <c r="E1251" t="s">
        <v>858</v>
      </c>
      <c r="F1251" s="1">
        <v>6945</v>
      </c>
      <c r="G1251" s="121">
        <v>44986</v>
      </c>
    </row>
    <row r="1252" spans="1:7">
      <c r="A1252">
        <v>568</v>
      </c>
      <c r="B1252" t="s">
        <v>787</v>
      </c>
      <c r="C1252" t="s">
        <v>616</v>
      </c>
      <c r="D1252" t="s">
        <v>128</v>
      </c>
      <c r="E1252" t="s">
        <v>854</v>
      </c>
      <c r="F1252" s="1">
        <v>14009.7</v>
      </c>
      <c r="G1252" s="121">
        <v>44986</v>
      </c>
    </row>
    <row r="1253" spans="1:7">
      <c r="A1253">
        <v>569</v>
      </c>
      <c r="B1253" t="s">
        <v>788</v>
      </c>
      <c r="C1253" t="s">
        <v>616</v>
      </c>
      <c r="D1253" t="s">
        <v>128</v>
      </c>
      <c r="E1253" t="s">
        <v>854</v>
      </c>
      <c r="F1253" s="1">
        <v>14644.63</v>
      </c>
      <c r="G1253" s="121">
        <v>44986</v>
      </c>
    </row>
    <row r="1254" spans="1:7">
      <c r="A1254">
        <v>572</v>
      </c>
      <c r="B1254" t="s">
        <v>790</v>
      </c>
      <c r="C1254" t="s">
        <v>616</v>
      </c>
      <c r="D1254" t="s">
        <v>128</v>
      </c>
      <c r="E1254" t="s">
        <v>854</v>
      </c>
      <c r="F1254" s="1">
        <v>14851.57</v>
      </c>
      <c r="G1254" s="121">
        <v>44986</v>
      </c>
    </row>
    <row r="1255" spans="1:7">
      <c r="A1255">
        <v>574</v>
      </c>
      <c r="B1255" t="s">
        <v>629</v>
      </c>
      <c r="C1255" t="s">
        <v>630</v>
      </c>
      <c r="D1255" t="s">
        <v>108</v>
      </c>
      <c r="E1255" t="s">
        <v>177</v>
      </c>
      <c r="F1255" s="1">
        <v>-4169.96</v>
      </c>
      <c r="G1255" s="121">
        <v>44986</v>
      </c>
    </row>
    <row r="1256" spans="1:7">
      <c r="A1256">
        <v>575</v>
      </c>
      <c r="B1256" t="s">
        <v>631</v>
      </c>
      <c r="C1256" t="s">
        <v>612</v>
      </c>
      <c r="D1256" t="s">
        <v>108</v>
      </c>
      <c r="E1256" t="s">
        <v>177</v>
      </c>
      <c r="F1256" s="1">
        <v>-4173.41</v>
      </c>
      <c r="G1256" s="121">
        <v>44986</v>
      </c>
    </row>
    <row r="1257" spans="1:7">
      <c r="A1257">
        <v>576</v>
      </c>
      <c r="B1257" t="s">
        <v>632</v>
      </c>
      <c r="C1257" t="s">
        <v>616</v>
      </c>
      <c r="D1257" t="s">
        <v>128</v>
      </c>
      <c r="E1257" t="s">
        <v>854</v>
      </c>
      <c r="F1257" s="1">
        <v>17186.2</v>
      </c>
      <c r="G1257" s="121">
        <v>44986</v>
      </c>
    </row>
    <row r="1258" spans="1:7">
      <c r="A1258">
        <v>584</v>
      </c>
      <c r="B1258" t="s">
        <v>633</v>
      </c>
      <c r="C1258" t="s">
        <v>634</v>
      </c>
      <c r="D1258" t="s">
        <v>108</v>
      </c>
      <c r="E1258" t="s">
        <v>177</v>
      </c>
      <c r="F1258" s="1">
        <v>-4140.37</v>
      </c>
      <c r="G1258" s="121">
        <v>44986</v>
      </c>
    </row>
    <row r="1259" spans="1:7">
      <c r="A1259">
        <v>588</v>
      </c>
      <c r="B1259" t="s">
        <v>635</v>
      </c>
      <c r="C1259" t="s">
        <v>616</v>
      </c>
      <c r="D1259" t="s">
        <v>128</v>
      </c>
      <c r="E1259" t="s">
        <v>854</v>
      </c>
      <c r="F1259" s="1">
        <v>16765.53</v>
      </c>
      <c r="G1259" s="121">
        <v>44986</v>
      </c>
    </row>
    <row r="1260" spans="1:7">
      <c r="A1260">
        <v>589</v>
      </c>
      <c r="B1260" t="s">
        <v>636</v>
      </c>
      <c r="C1260" t="s">
        <v>616</v>
      </c>
      <c r="D1260" t="s">
        <v>128</v>
      </c>
      <c r="E1260" t="s">
        <v>854</v>
      </c>
      <c r="F1260" s="1">
        <v>14714.2</v>
      </c>
      <c r="G1260" s="121">
        <v>44986</v>
      </c>
    </row>
    <row r="1261" spans="1:7">
      <c r="A1261">
        <v>591</v>
      </c>
      <c r="B1261" t="s">
        <v>791</v>
      </c>
      <c r="C1261" t="s">
        <v>792</v>
      </c>
      <c r="D1261" t="s">
        <v>108</v>
      </c>
      <c r="E1261" t="s">
        <v>177</v>
      </c>
      <c r="F1261" s="1">
        <v>-4142.84</v>
      </c>
      <c r="G1261" s="121">
        <v>44986</v>
      </c>
    </row>
    <row r="1262" spans="1:7">
      <c r="A1262">
        <v>592</v>
      </c>
      <c r="B1262" t="s">
        <v>793</v>
      </c>
      <c r="C1262" t="s">
        <v>638</v>
      </c>
      <c r="D1262" t="s">
        <v>108</v>
      </c>
      <c r="E1262" t="s">
        <v>177</v>
      </c>
      <c r="F1262" s="1">
        <v>-4103.88</v>
      </c>
      <c r="G1262" s="121">
        <v>44986</v>
      </c>
    </row>
    <row r="1263" spans="1:7">
      <c r="A1263">
        <v>593</v>
      </c>
      <c r="B1263" t="s">
        <v>639</v>
      </c>
      <c r="C1263" t="s">
        <v>616</v>
      </c>
      <c r="D1263" t="s">
        <v>128</v>
      </c>
      <c r="E1263" t="s">
        <v>854</v>
      </c>
      <c r="F1263" s="1">
        <v>13371.6</v>
      </c>
      <c r="G1263" s="121">
        <v>44986</v>
      </c>
    </row>
    <row r="1264" spans="1:7">
      <c r="A1264">
        <v>594</v>
      </c>
      <c r="B1264" t="s">
        <v>794</v>
      </c>
      <c r="C1264" t="s">
        <v>792</v>
      </c>
      <c r="D1264" t="s">
        <v>108</v>
      </c>
      <c r="E1264" t="s">
        <v>177</v>
      </c>
      <c r="F1264" s="1">
        <v>-4143.33</v>
      </c>
      <c r="G1264" s="121">
        <v>44986</v>
      </c>
    </row>
    <row r="1265" spans="1:7">
      <c r="A1265">
        <v>595</v>
      </c>
      <c r="B1265" t="s">
        <v>795</v>
      </c>
      <c r="C1265" t="s">
        <v>792</v>
      </c>
      <c r="D1265" t="s">
        <v>108</v>
      </c>
      <c r="E1265" t="s">
        <v>177</v>
      </c>
      <c r="F1265" s="1">
        <v>-4153.1899999999996</v>
      </c>
      <c r="G1265" s="121">
        <v>44986</v>
      </c>
    </row>
    <row r="1266" spans="1:7">
      <c r="A1266">
        <v>597</v>
      </c>
      <c r="B1266" t="s">
        <v>640</v>
      </c>
      <c r="C1266" t="s">
        <v>616</v>
      </c>
      <c r="D1266" t="s">
        <v>128</v>
      </c>
      <c r="E1266" t="s">
        <v>854</v>
      </c>
      <c r="F1266" s="1">
        <v>14537.93</v>
      </c>
      <c r="G1266" s="121">
        <v>44986</v>
      </c>
    </row>
    <row r="1267" spans="1:7">
      <c r="A1267">
        <v>598</v>
      </c>
      <c r="B1267" t="s">
        <v>641</v>
      </c>
      <c r="C1267" t="s">
        <v>616</v>
      </c>
      <c r="D1267" t="s">
        <v>128</v>
      </c>
      <c r="E1267" t="s">
        <v>854</v>
      </c>
      <c r="F1267" s="1">
        <v>14389.9</v>
      </c>
      <c r="G1267" s="121">
        <v>44986</v>
      </c>
    </row>
    <row r="1268" spans="1:7">
      <c r="A1268">
        <v>600</v>
      </c>
      <c r="B1268" t="s">
        <v>642</v>
      </c>
      <c r="C1268" t="s">
        <v>643</v>
      </c>
      <c r="D1268" t="s">
        <v>143</v>
      </c>
      <c r="E1268" t="s">
        <v>144</v>
      </c>
      <c r="F1268" s="1">
        <v>49323.839999999997</v>
      </c>
      <c r="G1268" s="121">
        <v>44986</v>
      </c>
    </row>
    <row r="1269" spans="1:7">
      <c r="A1269">
        <v>602</v>
      </c>
      <c r="B1269" t="s">
        <v>646</v>
      </c>
      <c r="C1269" t="s">
        <v>647</v>
      </c>
      <c r="D1269" t="s">
        <v>108</v>
      </c>
      <c r="E1269" t="s">
        <v>177</v>
      </c>
      <c r="F1269" s="1">
        <v>-3988.5</v>
      </c>
      <c r="G1269" s="121">
        <v>44986</v>
      </c>
    </row>
    <row r="1270" spans="1:7">
      <c r="A1270">
        <v>603</v>
      </c>
      <c r="B1270" t="s">
        <v>648</v>
      </c>
      <c r="C1270" t="s">
        <v>649</v>
      </c>
      <c r="D1270" t="s">
        <v>108</v>
      </c>
      <c r="E1270" t="s">
        <v>177</v>
      </c>
      <c r="F1270" s="1">
        <v>-3982.58</v>
      </c>
      <c r="G1270" s="121">
        <v>44986</v>
      </c>
    </row>
    <row r="1271" spans="1:7">
      <c r="A1271">
        <v>605</v>
      </c>
      <c r="B1271" t="s">
        <v>650</v>
      </c>
      <c r="C1271" t="s">
        <v>651</v>
      </c>
      <c r="D1271" t="s">
        <v>108</v>
      </c>
      <c r="E1271" t="s">
        <v>177</v>
      </c>
      <c r="F1271" s="1">
        <v>-3724.69</v>
      </c>
      <c r="G1271" s="121">
        <v>44986</v>
      </c>
    </row>
    <row r="1272" spans="1:7">
      <c r="A1272">
        <v>606</v>
      </c>
      <c r="B1272" t="s">
        <v>652</v>
      </c>
      <c r="C1272" t="s">
        <v>653</v>
      </c>
      <c r="D1272" t="s">
        <v>135</v>
      </c>
      <c r="E1272" t="s">
        <v>135</v>
      </c>
      <c r="F1272" s="1">
        <v>6945</v>
      </c>
      <c r="G1272" s="121">
        <v>44986</v>
      </c>
    </row>
    <row r="1273" spans="1:7">
      <c r="A1273">
        <v>608</v>
      </c>
      <c r="B1273" t="s">
        <v>654</v>
      </c>
      <c r="C1273" t="s">
        <v>655</v>
      </c>
      <c r="D1273" t="s">
        <v>143</v>
      </c>
      <c r="E1273" t="s">
        <v>453</v>
      </c>
      <c r="F1273" s="1">
        <v>12330.96</v>
      </c>
      <c r="G1273" s="121">
        <v>44986</v>
      </c>
    </row>
    <row r="1274" spans="1:7">
      <c r="A1274">
        <v>608</v>
      </c>
      <c r="B1274" t="s">
        <v>654</v>
      </c>
      <c r="C1274" t="s">
        <v>655</v>
      </c>
      <c r="D1274" t="s">
        <v>108</v>
      </c>
      <c r="E1274" t="s">
        <v>177</v>
      </c>
      <c r="F1274" s="1">
        <v>-4542.74</v>
      </c>
      <c r="G1274" s="121">
        <v>44986</v>
      </c>
    </row>
    <row r="1275" spans="1:7">
      <c r="A1275">
        <v>608</v>
      </c>
      <c r="B1275" t="s">
        <v>654</v>
      </c>
      <c r="C1275" t="s">
        <v>655</v>
      </c>
      <c r="D1275" t="s">
        <v>135</v>
      </c>
      <c r="E1275" t="s">
        <v>135</v>
      </c>
      <c r="F1275" s="1">
        <v>6945</v>
      </c>
      <c r="G1275" s="121">
        <v>44986</v>
      </c>
    </row>
    <row r="1276" spans="1:7">
      <c r="A1276">
        <v>609</v>
      </c>
      <c r="B1276" t="s">
        <v>877</v>
      </c>
      <c r="C1276" t="s">
        <v>657</v>
      </c>
      <c r="D1276" t="s">
        <v>135</v>
      </c>
      <c r="E1276" t="s">
        <v>135</v>
      </c>
      <c r="F1276" s="1">
        <v>6945</v>
      </c>
      <c r="G1276" s="121">
        <v>44986</v>
      </c>
    </row>
    <row r="1277" spans="1:7">
      <c r="A1277">
        <v>610</v>
      </c>
      <c r="B1277" t="s">
        <v>658</v>
      </c>
      <c r="C1277" t="s">
        <v>659</v>
      </c>
      <c r="D1277" t="s">
        <v>108</v>
      </c>
      <c r="E1277" t="s">
        <v>177</v>
      </c>
      <c r="F1277" s="1">
        <v>-3725.18</v>
      </c>
      <c r="G1277" s="121">
        <v>44986</v>
      </c>
    </row>
    <row r="1278" spans="1:7">
      <c r="A1278">
        <v>611</v>
      </c>
      <c r="B1278" t="s">
        <v>660</v>
      </c>
      <c r="C1278" t="s">
        <v>661</v>
      </c>
      <c r="D1278" t="s">
        <v>108</v>
      </c>
      <c r="E1278" t="s">
        <v>177</v>
      </c>
      <c r="F1278" s="1">
        <v>-3727.65</v>
      </c>
      <c r="G1278" s="121">
        <v>44986</v>
      </c>
    </row>
    <row r="1279" spans="1:7">
      <c r="A1279">
        <v>1</v>
      </c>
      <c r="B1279" t="s">
        <v>662</v>
      </c>
      <c r="C1279" t="s">
        <v>107</v>
      </c>
      <c r="D1279" t="s">
        <v>108</v>
      </c>
      <c r="E1279" t="s">
        <v>109</v>
      </c>
      <c r="F1279" s="1">
        <v>-4754.3100000000004</v>
      </c>
      <c r="G1279" s="121">
        <v>45017</v>
      </c>
    </row>
    <row r="1280" spans="1:7">
      <c r="A1280">
        <v>2</v>
      </c>
      <c r="B1280" t="s">
        <v>663</v>
      </c>
      <c r="C1280" t="s">
        <v>107</v>
      </c>
      <c r="D1280" t="s">
        <v>108</v>
      </c>
      <c r="E1280" t="s">
        <v>109</v>
      </c>
      <c r="F1280" s="1">
        <v>-4760.8599999999997</v>
      </c>
      <c r="G1280" s="121">
        <v>45017</v>
      </c>
    </row>
    <row r="1281" spans="1:7">
      <c r="A1281">
        <v>3</v>
      </c>
      <c r="B1281" t="s">
        <v>664</v>
      </c>
      <c r="C1281" t="s">
        <v>110</v>
      </c>
      <c r="D1281" t="s">
        <v>108</v>
      </c>
      <c r="E1281" t="s">
        <v>109</v>
      </c>
      <c r="F1281" s="1">
        <v>-4777.76</v>
      </c>
      <c r="G1281" s="121">
        <v>45017</v>
      </c>
    </row>
    <row r="1282" spans="1:7">
      <c r="A1282">
        <v>4</v>
      </c>
      <c r="B1282" t="s">
        <v>665</v>
      </c>
      <c r="C1282" t="s">
        <v>111</v>
      </c>
      <c r="D1282" t="s">
        <v>108</v>
      </c>
      <c r="E1282" t="s">
        <v>109</v>
      </c>
      <c r="F1282" s="1">
        <v>-4487.63</v>
      </c>
      <c r="G1282" s="121">
        <v>45017</v>
      </c>
    </row>
    <row r="1283" spans="1:7">
      <c r="A1283">
        <v>5</v>
      </c>
      <c r="B1283" t="s">
        <v>666</v>
      </c>
      <c r="C1283" t="s">
        <v>111</v>
      </c>
      <c r="D1283" t="s">
        <v>108</v>
      </c>
      <c r="E1283" t="s">
        <v>109</v>
      </c>
      <c r="F1283" s="1">
        <v>-4491.45</v>
      </c>
      <c r="G1283" s="121">
        <v>45017</v>
      </c>
    </row>
    <row r="1284" spans="1:7">
      <c r="A1284">
        <v>6</v>
      </c>
      <c r="B1284" t="s">
        <v>667</v>
      </c>
      <c r="C1284" t="s">
        <v>112</v>
      </c>
      <c r="D1284" t="s">
        <v>108</v>
      </c>
      <c r="E1284" t="s">
        <v>109</v>
      </c>
      <c r="F1284" s="1">
        <v>-4458.18</v>
      </c>
      <c r="G1284" s="121">
        <v>45017</v>
      </c>
    </row>
    <row r="1285" spans="1:7">
      <c r="A1285">
        <v>7</v>
      </c>
      <c r="B1285" t="s">
        <v>1032</v>
      </c>
      <c r="C1285" t="s">
        <v>804</v>
      </c>
      <c r="D1285" t="s">
        <v>108</v>
      </c>
      <c r="E1285" t="s">
        <v>109</v>
      </c>
      <c r="F1285" s="1">
        <v>-4450.55</v>
      </c>
      <c r="G1285" s="121">
        <v>45017</v>
      </c>
    </row>
    <row r="1286" spans="1:7">
      <c r="A1286">
        <v>8</v>
      </c>
      <c r="B1286" t="s">
        <v>668</v>
      </c>
      <c r="C1286" t="s">
        <v>113</v>
      </c>
      <c r="D1286" t="s">
        <v>143</v>
      </c>
      <c r="E1286" t="s">
        <v>144</v>
      </c>
      <c r="F1286" s="1">
        <v>6819</v>
      </c>
      <c r="G1286" s="121">
        <v>45017</v>
      </c>
    </row>
    <row r="1287" spans="1:7">
      <c r="A1287">
        <v>8</v>
      </c>
      <c r="B1287" t="s">
        <v>668</v>
      </c>
      <c r="C1287" t="s">
        <v>113</v>
      </c>
      <c r="D1287" t="s">
        <v>108</v>
      </c>
      <c r="E1287" t="s">
        <v>109</v>
      </c>
      <c r="F1287" s="1">
        <v>-4827.3900000000003</v>
      </c>
      <c r="G1287" s="121">
        <v>45017</v>
      </c>
    </row>
    <row r="1288" spans="1:7">
      <c r="A1288">
        <v>9</v>
      </c>
      <c r="B1288" t="s">
        <v>669</v>
      </c>
      <c r="C1288" t="s">
        <v>114</v>
      </c>
      <c r="D1288" t="s">
        <v>108</v>
      </c>
      <c r="E1288" t="s">
        <v>109</v>
      </c>
      <c r="F1288" s="1">
        <v>-4829.57</v>
      </c>
      <c r="G1288" s="121">
        <v>45017</v>
      </c>
    </row>
    <row r="1289" spans="1:7">
      <c r="A1289">
        <v>9</v>
      </c>
      <c r="B1289" t="s">
        <v>669</v>
      </c>
      <c r="C1289" t="s">
        <v>114</v>
      </c>
      <c r="D1289" t="s">
        <v>135</v>
      </c>
      <c r="E1289" t="s">
        <v>746</v>
      </c>
      <c r="F1289" s="1">
        <v>6945</v>
      </c>
      <c r="G1289" s="121">
        <v>45017</v>
      </c>
    </row>
    <row r="1290" spans="1:7">
      <c r="A1290">
        <v>10</v>
      </c>
      <c r="B1290" t="s">
        <v>670</v>
      </c>
      <c r="C1290" t="s">
        <v>115</v>
      </c>
      <c r="D1290" t="s">
        <v>108</v>
      </c>
      <c r="E1290" t="s">
        <v>109</v>
      </c>
      <c r="F1290" s="1">
        <v>-4559.07</v>
      </c>
      <c r="G1290" s="121">
        <v>45017</v>
      </c>
    </row>
    <row r="1291" spans="1:7">
      <c r="A1291">
        <v>11</v>
      </c>
      <c r="B1291" t="s">
        <v>671</v>
      </c>
      <c r="C1291" t="s">
        <v>116</v>
      </c>
      <c r="D1291" t="s">
        <v>108</v>
      </c>
      <c r="E1291" t="s">
        <v>109</v>
      </c>
      <c r="F1291" s="1">
        <v>-4557.4399999999996</v>
      </c>
      <c r="G1291" s="121">
        <v>45017</v>
      </c>
    </row>
    <row r="1292" spans="1:7">
      <c r="A1292">
        <v>12</v>
      </c>
      <c r="B1292" t="s">
        <v>672</v>
      </c>
      <c r="C1292" t="s">
        <v>117</v>
      </c>
      <c r="D1292" t="s">
        <v>108</v>
      </c>
      <c r="E1292" t="s">
        <v>109</v>
      </c>
      <c r="F1292" s="1">
        <v>-4448.91</v>
      </c>
      <c r="G1292" s="121">
        <v>45017</v>
      </c>
    </row>
    <row r="1293" spans="1:7">
      <c r="A1293">
        <v>13</v>
      </c>
      <c r="B1293" t="s">
        <v>673</v>
      </c>
      <c r="C1293" t="s">
        <v>118</v>
      </c>
      <c r="D1293" t="s">
        <v>108</v>
      </c>
      <c r="E1293" t="s">
        <v>109</v>
      </c>
      <c r="F1293" s="1">
        <v>-5387.48</v>
      </c>
      <c r="G1293" s="121">
        <v>45017</v>
      </c>
    </row>
    <row r="1294" spans="1:7">
      <c r="A1294">
        <v>15</v>
      </c>
      <c r="B1294" t="s">
        <v>674</v>
      </c>
      <c r="C1294" t="s">
        <v>119</v>
      </c>
      <c r="D1294" t="s">
        <v>108</v>
      </c>
      <c r="E1294" t="s">
        <v>109</v>
      </c>
      <c r="F1294" s="1">
        <v>-4744.5</v>
      </c>
      <c r="G1294" s="121">
        <v>45017</v>
      </c>
    </row>
    <row r="1295" spans="1:7">
      <c r="A1295">
        <v>16</v>
      </c>
      <c r="B1295" t="s">
        <v>675</v>
      </c>
      <c r="C1295" t="s">
        <v>120</v>
      </c>
      <c r="D1295" t="s">
        <v>108</v>
      </c>
      <c r="E1295" t="s">
        <v>109</v>
      </c>
      <c r="F1295" s="1">
        <v>-4741.2299999999996</v>
      </c>
      <c r="G1295" s="121">
        <v>45017</v>
      </c>
    </row>
    <row r="1296" spans="1:7">
      <c r="A1296">
        <v>19</v>
      </c>
      <c r="B1296" t="s">
        <v>676</v>
      </c>
      <c r="C1296" t="s">
        <v>121</v>
      </c>
      <c r="D1296" t="s">
        <v>108</v>
      </c>
      <c r="E1296" t="s">
        <v>109</v>
      </c>
      <c r="F1296" s="1">
        <v>-4944.1000000000004</v>
      </c>
      <c r="G1296" s="121">
        <v>45017</v>
      </c>
    </row>
    <row r="1297" spans="1:7">
      <c r="A1297">
        <v>20</v>
      </c>
      <c r="B1297" t="s">
        <v>677</v>
      </c>
      <c r="C1297" t="s">
        <v>122</v>
      </c>
      <c r="D1297" t="s">
        <v>108</v>
      </c>
      <c r="E1297" t="s">
        <v>109</v>
      </c>
      <c r="F1297" s="1">
        <v>-4821.9399999999996</v>
      </c>
      <c r="G1297" s="121">
        <v>45017</v>
      </c>
    </row>
    <row r="1298" spans="1:7">
      <c r="A1298">
        <v>21</v>
      </c>
      <c r="B1298" t="s">
        <v>678</v>
      </c>
      <c r="C1298" t="s">
        <v>123</v>
      </c>
      <c r="D1298" t="s">
        <v>108</v>
      </c>
      <c r="E1298" t="s">
        <v>109</v>
      </c>
      <c r="F1298" s="1">
        <v>-4659.97</v>
      </c>
      <c r="G1298" s="121">
        <v>45017</v>
      </c>
    </row>
    <row r="1299" spans="1:7">
      <c r="A1299">
        <v>22</v>
      </c>
      <c r="B1299" t="s">
        <v>679</v>
      </c>
      <c r="C1299" t="s">
        <v>124</v>
      </c>
      <c r="D1299" t="s">
        <v>108</v>
      </c>
      <c r="E1299" t="s">
        <v>109</v>
      </c>
      <c r="F1299" s="1">
        <v>-4385.6499999999996</v>
      </c>
      <c r="G1299" s="121">
        <v>45017</v>
      </c>
    </row>
    <row r="1300" spans="1:7">
      <c r="A1300">
        <v>29</v>
      </c>
      <c r="B1300" t="s">
        <v>682</v>
      </c>
      <c r="C1300" t="s">
        <v>121</v>
      </c>
      <c r="D1300" t="s">
        <v>108</v>
      </c>
      <c r="E1300" t="s">
        <v>109</v>
      </c>
      <c r="F1300" s="1">
        <v>-4978.46</v>
      </c>
      <c r="G1300" s="121">
        <v>45017</v>
      </c>
    </row>
    <row r="1301" spans="1:7">
      <c r="A1301">
        <v>32</v>
      </c>
      <c r="B1301" t="s">
        <v>683</v>
      </c>
      <c r="C1301" t="s">
        <v>127</v>
      </c>
      <c r="D1301" t="s">
        <v>128</v>
      </c>
      <c r="E1301" t="s">
        <v>805</v>
      </c>
      <c r="F1301" s="1">
        <v>33851.03</v>
      </c>
      <c r="G1301" s="121">
        <v>45017</v>
      </c>
    </row>
    <row r="1302" spans="1:7">
      <c r="A1302">
        <v>32</v>
      </c>
      <c r="B1302" t="s">
        <v>683</v>
      </c>
      <c r="C1302" t="s">
        <v>127</v>
      </c>
      <c r="D1302" t="s">
        <v>108</v>
      </c>
      <c r="E1302" t="s">
        <v>109</v>
      </c>
      <c r="F1302" s="1">
        <v>-5132.25</v>
      </c>
      <c r="G1302" s="121">
        <v>45017</v>
      </c>
    </row>
    <row r="1303" spans="1:7">
      <c r="A1303">
        <v>33</v>
      </c>
      <c r="B1303" t="s">
        <v>684</v>
      </c>
      <c r="C1303" t="s">
        <v>130</v>
      </c>
      <c r="D1303" t="s">
        <v>108</v>
      </c>
      <c r="E1303" t="s">
        <v>109</v>
      </c>
      <c r="F1303" s="1">
        <v>-5466.02</v>
      </c>
      <c r="G1303" s="121">
        <v>45017</v>
      </c>
    </row>
    <row r="1304" spans="1:7">
      <c r="A1304">
        <v>33</v>
      </c>
      <c r="B1304" t="s">
        <v>684</v>
      </c>
      <c r="C1304" t="s">
        <v>130</v>
      </c>
      <c r="D1304" t="s">
        <v>143</v>
      </c>
      <c r="F1304" s="1">
        <v>22730.09</v>
      </c>
      <c r="G1304" s="121">
        <v>45017</v>
      </c>
    </row>
    <row r="1305" spans="1:7">
      <c r="A1305">
        <v>33</v>
      </c>
      <c r="B1305" t="s">
        <v>684</v>
      </c>
      <c r="C1305" t="s">
        <v>130</v>
      </c>
      <c r="D1305" t="s">
        <v>139</v>
      </c>
      <c r="E1305" t="s">
        <v>806</v>
      </c>
      <c r="F1305" s="1">
        <v>20500</v>
      </c>
      <c r="G1305" s="121">
        <v>45017</v>
      </c>
    </row>
    <row r="1306" spans="1:7">
      <c r="A1306">
        <v>34</v>
      </c>
      <c r="B1306" t="s">
        <v>685</v>
      </c>
      <c r="C1306" t="s">
        <v>131</v>
      </c>
      <c r="D1306" t="s">
        <v>108</v>
      </c>
      <c r="E1306" t="s">
        <v>109</v>
      </c>
      <c r="F1306" s="1">
        <v>-5023.72</v>
      </c>
      <c r="G1306" s="121">
        <v>45017</v>
      </c>
    </row>
    <row r="1307" spans="1:7">
      <c r="A1307">
        <v>35</v>
      </c>
      <c r="B1307" t="s">
        <v>686</v>
      </c>
      <c r="C1307" t="s">
        <v>132</v>
      </c>
      <c r="D1307" t="s">
        <v>108</v>
      </c>
      <c r="E1307" t="s">
        <v>109</v>
      </c>
      <c r="F1307" s="1">
        <v>-4832.3</v>
      </c>
      <c r="G1307" s="121">
        <v>45017</v>
      </c>
    </row>
    <row r="1308" spans="1:7">
      <c r="A1308">
        <v>38</v>
      </c>
      <c r="B1308" t="s">
        <v>687</v>
      </c>
      <c r="C1308" t="s">
        <v>133</v>
      </c>
      <c r="D1308" t="s">
        <v>108</v>
      </c>
      <c r="E1308" t="s">
        <v>109</v>
      </c>
      <c r="F1308" s="1">
        <v>-4949.01</v>
      </c>
      <c r="G1308" s="121">
        <v>45017</v>
      </c>
    </row>
    <row r="1309" spans="1:7">
      <c r="A1309">
        <v>43</v>
      </c>
      <c r="B1309" t="s">
        <v>688</v>
      </c>
      <c r="C1309" t="s">
        <v>134</v>
      </c>
      <c r="D1309" t="s">
        <v>108</v>
      </c>
      <c r="E1309" t="s">
        <v>109</v>
      </c>
      <c r="F1309" s="1">
        <v>-4839.3900000000003</v>
      </c>
      <c r="G1309" s="121">
        <v>45017</v>
      </c>
    </row>
    <row r="1310" spans="1:7">
      <c r="A1310">
        <v>43</v>
      </c>
      <c r="B1310" t="s">
        <v>688</v>
      </c>
      <c r="C1310" t="s">
        <v>134</v>
      </c>
      <c r="D1310" t="s">
        <v>135</v>
      </c>
      <c r="E1310" t="s">
        <v>135</v>
      </c>
      <c r="F1310" s="1">
        <v>6945</v>
      </c>
      <c r="G1310" s="121">
        <v>45017</v>
      </c>
    </row>
    <row r="1311" spans="1:7">
      <c r="A1311">
        <v>45</v>
      </c>
      <c r="B1311" t="s">
        <v>689</v>
      </c>
      <c r="C1311" t="s">
        <v>136</v>
      </c>
      <c r="D1311" t="s">
        <v>108</v>
      </c>
      <c r="E1311" t="s">
        <v>109</v>
      </c>
      <c r="F1311" s="1">
        <v>-6160.81</v>
      </c>
      <c r="G1311" s="121">
        <v>45017</v>
      </c>
    </row>
    <row r="1312" spans="1:7">
      <c r="A1312">
        <v>53</v>
      </c>
      <c r="B1312" t="s">
        <v>800</v>
      </c>
      <c r="C1312" t="s">
        <v>717</v>
      </c>
      <c r="D1312" t="s">
        <v>108</v>
      </c>
      <c r="E1312" t="s">
        <v>109</v>
      </c>
      <c r="F1312" s="1">
        <v>-4889.5600000000004</v>
      </c>
      <c r="G1312" s="121">
        <v>45017</v>
      </c>
    </row>
    <row r="1313" spans="1:7">
      <c r="A1313">
        <v>54</v>
      </c>
      <c r="B1313" t="s">
        <v>800</v>
      </c>
      <c r="C1313" t="s">
        <v>37</v>
      </c>
      <c r="D1313" t="s">
        <v>108</v>
      </c>
      <c r="E1313" t="s">
        <v>109</v>
      </c>
      <c r="F1313" s="1">
        <v>-4620.7</v>
      </c>
      <c r="G1313" s="121">
        <v>45017</v>
      </c>
    </row>
    <row r="1314" spans="1:7">
      <c r="A1314">
        <v>55</v>
      </c>
      <c r="B1314" t="s">
        <v>691</v>
      </c>
      <c r="C1314" t="s">
        <v>137</v>
      </c>
      <c r="D1314" t="s">
        <v>108</v>
      </c>
      <c r="E1314" t="s">
        <v>109</v>
      </c>
      <c r="F1314" s="1">
        <v>-4675.24</v>
      </c>
      <c r="G1314" s="121">
        <v>45017</v>
      </c>
    </row>
    <row r="1315" spans="1:7">
      <c r="A1315">
        <v>56</v>
      </c>
      <c r="B1315" t="s">
        <v>692</v>
      </c>
      <c r="C1315" t="s">
        <v>137</v>
      </c>
      <c r="D1315" t="s">
        <v>108</v>
      </c>
      <c r="E1315" t="s">
        <v>109</v>
      </c>
      <c r="F1315" s="1">
        <v>-4723.2299999999996</v>
      </c>
      <c r="G1315" s="121">
        <v>45017</v>
      </c>
    </row>
    <row r="1316" spans="1:7">
      <c r="A1316">
        <v>60</v>
      </c>
      <c r="B1316" t="s">
        <v>694</v>
      </c>
      <c r="C1316" t="s">
        <v>141</v>
      </c>
      <c r="D1316" t="s">
        <v>108</v>
      </c>
      <c r="E1316" t="s">
        <v>109</v>
      </c>
      <c r="F1316" s="1">
        <v>-5902.85</v>
      </c>
      <c r="G1316" s="121">
        <v>45017</v>
      </c>
    </row>
    <row r="1317" spans="1:7">
      <c r="A1317">
        <v>63</v>
      </c>
      <c r="B1317" t="s">
        <v>697</v>
      </c>
      <c r="C1317" t="s">
        <v>145</v>
      </c>
      <c r="D1317" t="s">
        <v>135</v>
      </c>
      <c r="E1317" t="s">
        <v>135</v>
      </c>
      <c r="F1317" s="1">
        <v>6945</v>
      </c>
      <c r="G1317" s="121">
        <v>45017</v>
      </c>
    </row>
    <row r="1318" spans="1:7">
      <c r="A1318">
        <v>64</v>
      </c>
      <c r="B1318" t="s">
        <v>698</v>
      </c>
      <c r="C1318" t="s">
        <v>146</v>
      </c>
      <c r="D1318" t="s">
        <v>108</v>
      </c>
      <c r="E1318" t="s">
        <v>109</v>
      </c>
      <c r="F1318" s="1">
        <v>-5121.3500000000004</v>
      </c>
      <c r="G1318" s="121">
        <v>45017</v>
      </c>
    </row>
    <row r="1319" spans="1:7">
      <c r="A1319">
        <v>65</v>
      </c>
      <c r="B1319" t="s">
        <v>699</v>
      </c>
      <c r="C1319" t="s">
        <v>146</v>
      </c>
      <c r="D1319" t="s">
        <v>108</v>
      </c>
      <c r="E1319" t="s">
        <v>109</v>
      </c>
      <c r="F1319" s="1">
        <v>-5059.17</v>
      </c>
      <c r="G1319" s="121">
        <v>45017</v>
      </c>
    </row>
    <row r="1320" spans="1:7">
      <c r="A1320">
        <v>69</v>
      </c>
      <c r="B1320" t="s">
        <v>700</v>
      </c>
      <c r="C1320" t="s">
        <v>147</v>
      </c>
      <c r="D1320" t="s">
        <v>108</v>
      </c>
      <c r="E1320" t="s">
        <v>109</v>
      </c>
      <c r="F1320" s="1">
        <v>-5376.58</v>
      </c>
      <c r="G1320" s="121">
        <v>45017</v>
      </c>
    </row>
    <row r="1321" spans="1:7">
      <c r="A1321">
        <v>71</v>
      </c>
      <c r="B1321" t="s">
        <v>701</v>
      </c>
      <c r="C1321" t="s">
        <v>148</v>
      </c>
      <c r="D1321" t="s">
        <v>108</v>
      </c>
      <c r="E1321" t="s">
        <v>109</v>
      </c>
      <c r="F1321" s="1">
        <v>-5705.98</v>
      </c>
      <c r="G1321" s="121">
        <v>45017</v>
      </c>
    </row>
    <row r="1322" spans="1:7">
      <c r="A1322">
        <v>71</v>
      </c>
      <c r="B1322" t="s">
        <v>701</v>
      </c>
      <c r="C1322" t="s">
        <v>148</v>
      </c>
      <c r="D1322" t="s">
        <v>135</v>
      </c>
      <c r="E1322" t="s">
        <v>135</v>
      </c>
      <c r="F1322" s="1">
        <v>6945</v>
      </c>
      <c r="G1322" s="121">
        <v>45017</v>
      </c>
    </row>
    <row r="1323" spans="1:7">
      <c r="A1323">
        <v>73</v>
      </c>
      <c r="B1323" t="s">
        <v>702</v>
      </c>
      <c r="C1323" t="s">
        <v>141</v>
      </c>
      <c r="D1323" t="s">
        <v>108</v>
      </c>
      <c r="E1323" t="s">
        <v>109</v>
      </c>
      <c r="F1323" s="1">
        <v>-5572.36</v>
      </c>
      <c r="G1323" s="121">
        <v>45017</v>
      </c>
    </row>
    <row r="1324" spans="1:7">
      <c r="A1324">
        <v>74</v>
      </c>
      <c r="B1324" t="s">
        <v>703</v>
      </c>
      <c r="C1324" t="s">
        <v>149</v>
      </c>
      <c r="D1324" t="s">
        <v>108</v>
      </c>
      <c r="E1324" t="s">
        <v>109</v>
      </c>
      <c r="F1324" s="1">
        <v>-5247.32</v>
      </c>
      <c r="G1324" s="121">
        <v>45017</v>
      </c>
    </row>
    <row r="1325" spans="1:7">
      <c r="A1325">
        <v>74</v>
      </c>
      <c r="B1325" t="s">
        <v>703</v>
      </c>
      <c r="C1325" t="s">
        <v>149</v>
      </c>
      <c r="D1325" t="s">
        <v>135</v>
      </c>
      <c r="E1325" t="s">
        <v>135</v>
      </c>
      <c r="F1325" s="1">
        <v>6945</v>
      </c>
      <c r="G1325" s="121">
        <v>45017</v>
      </c>
    </row>
    <row r="1326" spans="1:7">
      <c r="A1326">
        <v>74</v>
      </c>
      <c r="B1326" t="s">
        <v>703</v>
      </c>
      <c r="C1326" t="s">
        <v>149</v>
      </c>
      <c r="D1326" t="s">
        <v>143</v>
      </c>
      <c r="E1326" t="s">
        <v>144</v>
      </c>
      <c r="F1326" s="1">
        <v>6819</v>
      </c>
      <c r="G1326" s="121">
        <v>45017</v>
      </c>
    </row>
    <row r="1327" spans="1:7">
      <c r="A1327">
        <v>74</v>
      </c>
      <c r="B1327" t="s">
        <v>703</v>
      </c>
      <c r="C1327" t="s">
        <v>149</v>
      </c>
      <c r="D1327" t="s">
        <v>143</v>
      </c>
      <c r="E1327" t="s">
        <v>144</v>
      </c>
      <c r="F1327" s="1">
        <v>6819</v>
      </c>
      <c r="G1327" s="121">
        <v>45017</v>
      </c>
    </row>
    <row r="1328" spans="1:7">
      <c r="A1328">
        <v>75</v>
      </c>
      <c r="B1328" t="s">
        <v>704</v>
      </c>
      <c r="C1328" t="s">
        <v>149</v>
      </c>
      <c r="D1328" t="s">
        <v>108</v>
      </c>
      <c r="E1328" t="s">
        <v>109</v>
      </c>
      <c r="F1328" s="1">
        <v>-5298.59</v>
      </c>
      <c r="G1328" s="121">
        <v>45017</v>
      </c>
    </row>
    <row r="1329" spans="1:7">
      <c r="A1329">
        <v>76</v>
      </c>
      <c r="B1329" t="s">
        <v>705</v>
      </c>
      <c r="C1329" t="s">
        <v>141</v>
      </c>
      <c r="D1329" t="s">
        <v>108</v>
      </c>
      <c r="E1329" t="s">
        <v>109</v>
      </c>
      <c r="F1329" s="1">
        <v>-5128.9799999999996</v>
      </c>
      <c r="G1329" s="121">
        <v>45017</v>
      </c>
    </row>
    <row r="1330" spans="1:7">
      <c r="A1330">
        <v>77</v>
      </c>
      <c r="B1330" t="s">
        <v>706</v>
      </c>
      <c r="C1330" t="s">
        <v>150</v>
      </c>
      <c r="D1330" t="s">
        <v>108</v>
      </c>
      <c r="E1330" t="s">
        <v>109</v>
      </c>
      <c r="F1330" s="1">
        <v>-5777.42</v>
      </c>
      <c r="G1330" s="121">
        <v>45017</v>
      </c>
    </row>
    <row r="1331" spans="1:7">
      <c r="A1331">
        <v>78</v>
      </c>
      <c r="B1331" t="s">
        <v>151</v>
      </c>
      <c r="C1331" t="s">
        <v>152</v>
      </c>
      <c r="D1331" t="s">
        <v>108</v>
      </c>
      <c r="E1331" t="s">
        <v>109</v>
      </c>
      <c r="F1331" s="1">
        <v>-4722.68</v>
      </c>
      <c r="G1331" s="121">
        <v>45017</v>
      </c>
    </row>
    <row r="1332" spans="1:7">
      <c r="A1332">
        <v>79</v>
      </c>
      <c r="B1332" t="s">
        <v>153</v>
      </c>
      <c r="C1332" t="s">
        <v>154</v>
      </c>
      <c r="D1332" t="s">
        <v>108</v>
      </c>
      <c r="E1332" t="s">
        <v>109</v>
      </c>
      <c r="F1332" s="1">
        <v>-4835.03</v>
      </c>
      <c r="G1332" s="121">
        <v>45017</v>
      </c>
    </row>
    <row r="1333" spans="1:7">
      <c r="A1333">
        <v>82</v>
      </c>
      <c r="B1333" t="s">
        <v>155</v>
      </c>
      <c r="C1333" t="s">
        <v>156</v>
      </c>
      <c r="D1333" t="s">
        <v>143</v>
      </c>
      <c r="E1333" t="s">
        <v>144</v>
      </c>
      <c r="F1333" s="1">
        <v>6819</v>
      </c>
      <c r="G1333" s="121">
        <v>45017</v>
      </c>
    </row>
    <row r="1334" spans="1:7">
      <c r="A1334">
        <v>82</v>
      </c>
      <c r="B1334" t="s">
        <v>155</v>
      </c>
      <c r="C1334" t="s">
        <v>156</v>
      </c>
      <c r="D1334" t="s">
        <v>108</v>
      </c>
      <c r="E1334" t="s">
        <v>109</v>
      </c>
      <c r="F1334" s="1">
        <v>-4411.28</v>
      </c>
      <c r="G1334" s="121">
        <v>45017</v>
      </c>
    </row>
    <row r="1335" spans="1:7">
      <c r="A1335">
        <v>91</v>
      </c>
      <c r="B1335" t="s">
        <v>164</v>
      </c>
      <c r="C1335" t="s">
        <v>165</v>
      </c>
      <c r="D1335" t="s">
        <v>108</v>
      </c>
      <c r="E1335" t="s">
        <v>109</v>
      </c>
      <c r="F1335" s="1">
        <v>-4917.38</v>
      </c>
      <c r="G1335" s="121">
        <v>45017</v>
      </c>
    </row>
    <row r="1336" spans="1:7">
      <c r="A1336">
        <v>92</v>
      </c>
      <c r="B1336" t="s">
        <v>722</v>
      </c>
      <c r="C1336" t="s">
        <v>723</v>
      </c>
      <c r="D1336" t="s">
        <v>108</v>
      </c>
      <c r="E1336" t="s">
        <v>109</v>
      </c>
      <c r="F1336" s="1">
        <v>-4920.6499999999996</v>
      </c>
      <c r="G1336" s="121">
        <v>45017</v>
      </c>
    </row>
    <row r="1337" spans="1:7">
      <c r="A1337">
        <v>93</v>
      </c>
      <c r="B1337" t="s">
        <v>724</v>
      </c>
      <c r="C1337" t="s">
        <v>725</v>
      </c>
      <c r="D1337" t="s">
        <v>108</v>
      </c>
      <c r="E1337" t="s">
        <v>109</v>
      </c>
      <c r="F1337" s="1">
        <v>-4955.01</v>
      </c>
      <c r="G1337" s="121">
        <v>45017</v>
      </c>
    </row>
    <row r="1338" spans="1:7">
      <c r="A1338">
        <v>94</v>
      </c>
      <c r="B1338" t="s">
        <v>166</v>
      </c>
      <c r="C1338" t="s">
        <v>136</v>
      </c>
      <c r="D1338" t="s">
        <v>108</v>
      </c>
      <c r="E1338" t="s">
        <v>109</v>
      </c>
      <c r="F1338" s="1">
        <v>-4863.93</v>
      </c>
      <c r="G1338" s="121">
        <v>45017</v>
      </c>
    </row>
    <row r="1339" spans="1:7">
      <c r="A1339">
        <v>95</v>
      </c>
      <c r="B1339" t="s">
        <v>167</v>
      </c>
      <c r="C1339" t="s">
        <v>168</v>
      </c>
      <c r="D1339" t="s">
        <v>108</v>
      </c>
      <c r="E1339" t="s">
        <v>109</v>
      </c>
      <c r="F1339" s="1">
        <v>-5038.45</v>
      </c>
      <c r="G1339" s="121">
        <v>45017</v>
      </c>
    </row>
    <row r="1340" spans="1:7">
      <c r="A1340">
        <v>102</v>
      </c>
      <c r="B1340" t="s">
        <v>807</v>
      </c>
      <c r="C1340" t="s">
        <v>808</v>
      </c>
      <c r="D1340" t="s">
        <v>108</v>
      </c>
      <c r="E1340" t="s">
        <v>109</v>
      </c>
      <c r="F1340" s="1">
        <v>-4715.05</v>
      </c>
      <c r="G1340" s="121">
        <v>45017</v>
      </c>
    </row>
    <row r="1341" spans="1:7">
      <c r="A1341">
        <v>104</v>
      </c>
      <c r="B1341" t="s">
        <v>173</v>
      </c>
      <c r="C1341" t="s">
        <v>174</v>
      </c>
      <c r="D1341" t="s">
        <v>108</v>
      </c>
      <c r="E1341" t="s">
        <v>109</v>
      </c>
      <c r="F1341" s="1">
        <v>-4611.43</v>
      </c>
      <c r="G1341" s="121">
        <v>45017</v>
      </c>
    </row>
    <row r="1342" spans="1:7">
      <c r="A1342">
        <v>106</v>
      </c>
      <c r="B1342" t="s">
        <v>175</v>
      </c>
      <c r="C1342" t="s">
        <v>176</v>
      </c>
      <c r="D1342" t="s">
        <v>108</v>
      </c>
      <c r="E1342" t="s">
        <v>109</v>
      </c>
      <c r="F1342" s="1">
        <v>-4590.7</v>
      </c>
      <c r="G1342" s="121">
        <v>45017</v>
      </c>
    </row>
    <row r="1343" spans="1:7">
      <c r="A1343">
        <v>107</v>
      </c>
      <c r="B1343" t="s">
        <v>178</v>
      </c>
      <c r="C1343" t="s">
        <v>179</v>
      </c>
      <c r="D1343" t="s">
        <v>108</v>
      </c>
      <c r="E1343" t="s">
        <v>109</v>
      </c>
      <c r="F1343" s="1">
        <v>-4879.75</v>
      </c>
      <c r="G1343" s="121">
        <v>45017</v>
      </c>
    </row>
    <row r="1344" spans="1:7">
      <c r="A1344">
        <v>113</v>
      </c>
      <c r="B1344" t="s">
        <v>189</v>
      </c>
      <c r="C1344" t="s">
        <v>190</v>
      </c>
      <c r="D1344" t="s">
        <v>108</v>
      </c>
      <c r="E1344" t="s">
        <v>109</v>
      </c>
      <c r="F1344" s="1">
        <v>-4408.01</v>
      </c>
      <c r="G1344" s="121">
        <v>45017</v>
      </c>
    </row>
    <row r="1345" spans="1:7">
      <c r="A1345">
        <v>116</v>
      </c>
      <c r="B1345" t="s">
        <v>194</v>
      </c>
      <c r="C1345" t="s">
        <v>195</v>
      </c>
      <c r="D1345" t="s">
        <v>108</v>
      </c>
      <c r="E1345" t="s">
        <v>109</v>
      </c>
      <c r="F1345" s="1">
        <v>-4669.24</v>
      </c>
      <c r="G1345" s="121">
        <v>45017</v>
      </c>
    </row>
    <row r="1346" spans="1:7">
      <c r="A1346">
        <v>118</v>
      </c>
      <c r="B1346" t="s">
        <v>196</v>
      </c>
      <c r="C1346" t="s">
        <v>127</v>
      </c>
      <c r="D1346" t="s">
        <v>128</v>
      </c>
      <c r="E1346" t="s">
        <v>805</v>
      </c>
      <c r="F1346" s="1">
        <v>29091.35</v>
      </c>
      <c r="G1346" s="121">
        <v>45017</v>
      </c>
    </row>
    <row r="1347" spans="1:7">
      <c r="A1347">
        <v>118</v>
      </c>
      <c r="B1347" t="s">
        <v>196</v>
      </c>
      <c r="C1347" t="s">
        <v>127</v>
      </c>
      <c r="D1347" t="s">
        <v>108</v>
      </c>
      <c r="E1347" t="s">
        <v>109</v>
      </c>
      <c r="F1347" s="1">
        <v>-4742.32</v>
      </c>
      <c r="G1347" s="121">
        <v>45017</v>
      </c>
    </row>
    <row r="1348" spans="1:7">
      <c r="A1348">
        <v>119</v>
      </c>
      <c r="B1348" t="s">
        <v>197</v>
      </c>
      <c r="C1348" t="s">
        <v>198</v>
      </c>
      <c r="D1348" t="s">
        <v>108</v>
      </c>
      <c r="E1348" t="s">
        <v>109</v>
      </c>
      <c r="F1348" s="1">
        <v>-4742.32</v>
      </c>
      <c r="G1348" s="121">
        <v>45017</v>
      </c>
    </row>
    <row r="1349" spans="1:7">
      <c r="A1349">
        <v>120</v>
      </c>
      <c r="B1349" t="s">
        <v>199</v>
      </c>
      <c r="C1349" t="s">
        <v>200</v>
      </c>
      <c r="D1349" t="s">
        <v>108</v>
      </c>
      <c r="E1349" t="s">
        <v>109</v>
      </c>
      <c r="F1349" s="1">
        <v>-4742.32</v>
      </c>
      <c r="G1349" s="121">
        <v>45017</v>
      </c>
    </row>
    <row r="1350" spans="1:7">
      <c r="A1350">
        <v>121</v>
      </c>
      <c r="B1350" t="s">
        <v>201</v>
      </c>
      <c r="C1350" t="s">
        <v>202</v>
      </c>
      <c r="D1350" t="s">
        <v>108</v>
      </c>
      <c r="E1350" t="s">
        <v>203</v>
      </c>
      <c r="F1350" s="1">
        <v>2401.1799999999998</v>
      </c>
      <c r="G1350" s="121">
        <v>45017</v>
      </c>
    </row>
    <row r="1351" spans="1:7">
      <c r="A1351">
        <v>121</v>
      </c>
      <c r="B1351" t="s">
        <v>201</v>
      </c>
      <c r="C1351" t="s">
        <v>202</v>
      </c>
      <c r="D1351" t="s">
        <v>128</v>
      </c>
      <c r="E1351" t="s">
        <v>809</v>
      </c>
      <c r="F1351" s="1">
        <v>15007.35</v>
      </c>
      <c r="G1351" s="121">
        <v>45017</v>
      </c>
    </row>
    <row r="1352" spans="1:7">
      <c r="A1352">
        <v>122</v>
      </c>
      <c r="B1352" t="s">
        <v>205</v>
      </c>
      <c r="C1352" t="s">
        <v>206</v>
      </c>
      <c r="D1352" t="s">
        <v>108</v>
      </c>
      <c r="E1352" t="s">
        <v>109</v>
      </c>
      <c r="F1352" s="1">
        <v>-4417.28</v>
      </c>
      <c r="G1352" s="121">
        <v>45017</v>
      </c>
    </row>
    <row r="1353" spans="1:7">
      <c r="A1353">
        <v>122</v>
      </c>
      <c r="B1353" t="s">
        <v>205</v>
      </c>
      <c r="C1353" t="s">
        <v>206</v>
      </c>
      <c r="D1353" t="s">
        <v>135</v>
      </c>
      <c r="E1353" t="s">
        <v>135</v>
      </c>
      <c r="F1353" s="1">
        <v>6945</v>
      </c>
      <c r="G1353" s="121">
        <v>45017</v>
      </c>
    </row>
    <row r="1354" spans="1:7">
      <c r="A1354">
        <v>123</v>
      </c>
      <c r="B1354" t="s">
        <v>810</v>
      </c>
      <c r="C1354" t="s">
        <v>811</v>
      </c>
      <c r="D1354" t="s">
        <v>143</v>
      </c>
      <c r="E1354" t="s">
        <v>812</v>
      </c>
      <c r="F1354" s="1">
        <v>34095.129999999997</v>
      </c>
      <c r="G1354" s="121">
        <v>45017</v>
      </c>
    </row>
    <row r="1355" spans="1:7">
      <c r="A1355">
        <v>123</v>
      </c>
      <c r="B1355" t="s">
        <v>810</v>
      </c>
      <c r="C1355" t="s">
        <v>811</v>
      </c>
      <c r="D1355" t="s">
        <v>143</v>
      </c>
      <c r="E1355" t="s">
        <v>813</v>
      </c>
      <c r="F1355" s="1">
        <v>11365.05</v>
      </c>
      <c r="G1355" s="121">
        <v>45017</v>
      </c>
    </row>
    <row r="1356" spans="1:7">
      <c r="A1356">
        <v>123</v>
      </c>
      <c r="B1356" t="s">
        <v>810</v>
      </c>
      <c r="C1356" t="s">
        <v>811</v>
      </c>
      <c r="D1356" t="s">
        <v>108</v>
      </c>
      <c r="E1356" t="s">
        <v>109</v>
      </c>
      <c r="F1356" s="1">
        <v>-4705.2299999999996</v>
      </c>
      <c r="G1356" s="121">
        <v>45017</v>
      </c>
    </row>
    <row r="1357" spans="1:7">
      <c r="A1357">
        <v>124</v>
      </c>
      <c r="B1357" t="s">
        <v>728</v>
      </c>
      <c r="C1357" t="s">
        <v>729</v>
      </c>
      <c r="D1357" t="s">
        <v>108</v>
      </c>
      <c r="E1357" t="s">
        <v>109</v>
      </c>
      <c r="F1357" s="1">
        <v>-4742.32</v>
      </c>
      <c r="G1357" s="121">
        <v>45017</v>
      </c>
    </row>
    <row r="1358" spans="1:7">
      <c r="A1358">
        <v>126</v>
      </c>
      <c r="B1358" t="s">
        <v>207</v>
      </c>
      <c r="C1358" t="s">
        <v>208</v>
      </c>
      <c r="D1358" t="s">
        <v>193</v>
      </c>
      <c r="F1358" s="1">
        <v>-6263</v>
      </c>
      <c r="G1358" s="121">
        <v>45017</v>
      </c>
    </row>
    <row r="1359" spans="1:7">
      <c r="A1359">
        <v>126</v>
      </c>
      <c r="B1359" t="s">
        <v>207</v>
      </c>
      <c r="C1359" t="s">
        <v>208</v>
      </c>
      <c r="D1359" t="s">
        <v>108</v>
      </c>
      <c r="E1359" t="s">
        <v>109</v>
      </c>
      <c r="F1359" s="1">
        <v>-4742.32</v>
      </c>
      <c r="G1359" s="121">
        <v>45017</v>
      </c>
    </row>
    <row r="1360" spans="1:7">
      <c r="A1360">
        <v>127</v>
      </c>
      <c r="B1360" t="s">
        <v>209</v>
      </c>
      <c r="C1360" t="s">
        <v>210</v>
      </c>
      <c r="D1360" t="s">
        <v>108</v>
      </c>
      <c r="E1360" t="s">
        <v>109</v>
      </c>
      <c r="F1360" s="1">
        <v>-4742.32</v>
      </c>
      <c r="G1360" s="121">
        <v>45017</v>
      </c>
    </row>
    <row r="1361" spans="1:7">
      <c r="A1361">
        <v>129</v>
      </c>
      <c r="B1361" t="s">
        <v>211</v>
      </c>
      <c r="C1361" t="s">
        <v>212</v>
      </c>
      <c r="D1361" t="s">
        <v>108</v>
      </c>
      <c r="E1361" t="s">
        <v>109</v>
      </c>
      <c r="F1361" s="1">
        <v>-4742.32</v>
      </c>
      <c r="G1361" s="121">
        <v>45017</v>
      </c>
    </row>
    <row r="1362" spans="1:7">
      <c r="A1362">
        <v>131</v>
      </c>
      <c r="B1362" t="s">
        <v>213</v>
      </c>
      <c r="C1362" t="s">
        <v>214</v>
      </c>
      <c r="D1362" t="s">
        <v>108</v>
      </c>
      <c r="E1362" t="s">
        <v>109</v>
      </c>
      <c r="F1362" s="1">
        <v>-4745.04</v>
      </c>
      <c r="G1362" s="121">
        <v>45017</v>
      </c>
    </row>
    <row r="1363" spans="1:7">
      <c r="A1363">
        <v>131</v>
      </c>
      <c r="B1363" t="s">
        <v>213</v>
      </c>
      <c r="C1363" t="s">
        <v>214</v>
      </c>
      <c r="D1363" t="s">
        <v>135</v>
      </c>
      <c r="E1363" t="s">
        <v>135</v>
      </c>
      <c r="F1363" s="1">
        <v>6945</v>
      </c>
      <c r="G1363" s="121">
        <v>45017</v>
      </c>
    </row>
    <row r="1364" spans="1:7">
      <c r="A1364">
        <v>133</v>
      </c>
      <c r="B1364" t="s">
        <v>216</v>
      </c>
      <c r="C1364" t="s">
        <v>217</v>
      </c>
      <c r="D1364" t="s">
        <v>108</v>
      </c>
      <c r="E1364" t="s">
        <v>109</v>
      </c>
      <c r="F1364" s="1">
        <v>-4745.04</v>
      </c>
      <c r="G1364" s="121">
        <v>45017</v>
      </c>
    </row>
    <row r="1365" spans="1:7">
      <c r="A1365">
        <v>134</v>
      </c>
      <c r="B1365" t="s">
        <v>218</v>
      </c>
      <c r="C1365" t="s">
        <v>219</v>
      </c>
      <c r="D1365" t="s">
        <v>108</v>
      </c>
      <c r="E1365" t="s">
        <v>109</v>
      </c>
      <c r="F1365" s="1">
        <v>-4738.5</v>
      </c>
      <c r="G1365" s="121">
        <v>45017</v>
      </c>
    </row>
    <row r="1366" spans="1:7">
      <c r="A1366">
        <v>137</v>
      </c>
      <c r="B1366" t="s">
        <v>222</v>
      </c>
      <c r="C1366" t="s">
        <v>223</v>
      </c>
      <c r="D1366" t="s">
        <v>108</v>
      </c>
      <c r="E1366" t="s">
        <v>109</v>
      </c>
      <c r="F1366" s="1">
        <v>-4637.6099999999997</v>
      </c>
      <c r="G1366" s="121">
        <v>45017</v>
      </c>
    </row>
    <row r="1367" spans="1:7">
      <c r="A1367">
        <v>138</v>
      </c>
      <c r="B1367" t="s">
        <v>224</v>
      </c>
      <c r="C1367" t="s">
        <v>225</v>
      </c>
      <c r="D1367" t="s">
        <v>108</v>
      </c>
      <c r="E1367" t="s">
        <v>109</v>
      </c>
      <c r="F1367" s="1">
        <v>-4579.8</v>
      </c>
      <c r="G1367" s="121">
        <v>45017</v>
      </c>
    </row>
    <row r="1368" spans="1:7">
      <c r="A1368">
        <v>139</v>
      </c>
      <c r="B1368" t="s">
        <v>226</v>
      </c>
      <c r="C1368" t="s">
        <v>227</v>
      </c>
      <c r="D1368" t="s">
        <v>108</v>
      </c>
      <c r="E1368" t="s">
        <v>109</v>
      </c>
      <c r="F1368" s="1">
        <v>-4677.42</v>
      </c>
      <c r="G1368" s="121">
        <v>45017</v>
      </c>
    </row>
    <row r="1369" spans="1:7">
      <c r="A1369">
        <v>141</v>
      </c>
      <c r="B1369" t="s">
        <v>733</v>
      </c>
      <c r="C1369" t="s">
        <v>734</v>
      </c>
      <c r="D1369" t="s">
        <v>193</v>
      </c>
      <c r="F1369" s="1">
        <v>-3351</v>
      </c>
      <c r="G1369" s="121">
        <v>45017</v>
      </c>
    </row>
    <row r="1370" spans="1:7">
      <c r="A1370">
        <v>141</v>
      </c>
      <c r="B1370" t="s">
        <v>733</v>
      </c>
      <c r="C1370" t="s">
        <v>734</v>
      </c>
      <c r="D1370" t="s">
        <v>108</v>
      </c>
      <c r="E1370" t="s">
        <v>177</v>
      </c>
      <c r="F1370" s="1">
        <v>-4938.1000000000004</v>
      </c>
      <c r="G1370" s="121">
        <v>45017</v>
      </c>
    </row>
    <row r="1371" spans="1:7">
      <c r="A1371">
        <v>142</v>
      </c>
      <c r="B1371" t="s">
        <v>230</v>
      </c>
      <c r="C1371" t="s">
        <v>231</v>
      </c>
      <c r="D1371" t="s">
        <v>108</v>
      </c>
      <c r="E1371" t="s">
        <v>109</v>
      </c>
      <c r="F1371" s="1">
        <v>-4775.58</v>
      </c>
      <c r="G1371" s="121">
        <v>45017</v>
      </c>
    </row>
    <row r="1372" spans="1:7">
      <c r="A1372">
        <v>149</v>
      </c>
      <c r="B1372" t="s">
        <v>236</v>
      </c>
      <c r="C1372" t="s">
        <v>237</v>
      </c>
      <c r="D1372" t="s">
        <v>108</v>
      </c>
      <c r="E1372" t="s">
        <v>109</v>
      </c>
      <c r="F1372" s="1">
        <v>-4706.32</v>
      </c>
      <c r="G1372" s="121">
        <v>45017</v>
      </c>
    </row>
    <row r="1373" spans="1:7">
      <c r="A1373">
        <v>150</v>
      </c>
      <c r="B1373" t="s">
        <v>238</v>
      </c>
      <c r="C1373" t="s">
        <v>239</v>
      </c>
      <c r="D1373" t="s">
        <v>108</v>
      </c>
      <c r="E1373" t="s">
        <v>109</v>
      </c>
      <c r="F1373" s="1">
        <v>-4540.53</v>
      </c>
      <c r="G1373" s="121">
        <v>45017</v>
      </c>
    </row>
    <row r="1374" spans="1:7">
      <c r="A1374">
        <v>151</v>
      </c>
      <c r="B1374" t="s">
        <v>240</v>
      </c>
      <c r="C1374" t="s">
        <v>241</v>
      </c>
      <c r="D1374" t="s">
        <v>108</v>
      </c>
      <c r="E1374" t="s">
        <v>109</v>
      </c>
      <c r="F1374" s="1">
        <v>-4424.91</v>
      </c>
      <c r="G1374" s="121">
        <v>45017</v>
      </c>
    </row>
    <row r="1375" spans="1:7">
      <c r="A1375">
        <v>152</v>
      </c>
      <c r="B1375" t="s">
        <v>242</v>
      </c>
      <c r="C1375" t="s">
        <v>243</v>
      </c>
      <c r="D1375" t="s">
        <v>108</v>
      </c>
      <c r="E1375" t="s">
        <v>109</v>
      </c>
      <c r="F1375" s="1">
        <v>-4361.1099999999997</v>
      </c>
      <c r="G1375" s="121">
        <v>45017</v>
      </c>
    </row>
    <row r="1376" spans="1:7">
      <c r="A1376">
        <v>154</v>
      </c>
      <c r="B1376" t="s">
        <v>814</v>
      </c>
      <c r="C1376" t="s">
        <v>736</v>
      </c>
      <c r="D1376" t="s">
        <v>143</v>
      </c>
      <c r="E1376" t="s">
        <v>144</v>
      </c>
      <c r="F1376" s="1">
        <v>6819</v>
      </c>
      <c r="G1376" s="121">
        <v>45017</v>
      </c>
    </row>
    <row r="1377" spans="1:7">
      <c r="A1377">
        <v>163</v>
      </c>
      <c r="B1377" t="s">
        <v>246</v>
      </c>
      <c r="C1377" t="s">
        <v>247</v>
      </c>
      <c r="D1377" t="s">
        <v>108</v>
      </c>
      <c r="E1377" t="s">
        <v>109</v>
      </c>
      <c r="F1377" s="1">
        <v>-4614.7</v>
      </c>
      <c r="G1377" s="121">
        <v>45017</v>
      </c>
    </row>
    <row r="1378" spans="1:7">
      <c r="A1378">
        <v>164</v>
      </c>
      <c r="B1378" t="s">
        <v>248</v>
      </c>
      <c r="C1378" t="s">
        <v>249</v>
      </c>
      <c r="D1378" t="s">
        <v>135</v>
      </c>
      <c r="E1378" t="s">
        <v>135</v>
      </c>
      <c r="F1378" s="1">
        <v>6945</v>
      </c>
      <c r="G1378" s="121">
        <v>45017</v>
      </c>
    </row>
    <row r="1379" spans="1:7">
      <c r="A1379">
        <v>166</v>
      </c>
      <c r="B1379" t="s">
        <v>250</v>
      </c>
      <c r="C1379" t="s">
        <v>127</v>
      </c>
      <c r="D1379" t="s">
        <v>108</v>
      </c>
      <c r="E1379" t="s">
        <v>109</v>
      </c>
      <c r="F1379" s="1">
        <v>-4556.3500000000004</v>
      </c>
      <c r="G1379" s="121">
        <v>45017</v>
      </c>
    </row>
    <row r="1380" spans="1:7">
      <c r="A1380">
        <v>166</v>
      </c>
      <c r="B1380" t="s">
        <v>250</v>
      </c>
      <c r="C1380" t="s">
        <v>127</v>
      </c>
      <c r="D1380" t="s">
        <v>128</v>
      </c>
      <c r="E1380" t="s">
        <v>805</v>
      </c>
      <c r="F1380" s="1">
        <v>26792.99</v>
      </c>
      <c r="G1380" s="121">
        <v>45017</v>
      </c>
    </row>
    <row r="1381" spans="1:7">
      <c r="A1381">
        <v>169</v>
      </c>
      <c r="B1381" t="s">
        <v>251</v>
      </c>
      <c r="C1381" t="s">
        <v>118</v>
      </c>
      <c r="D1381" t="s">
        <v>108</v>
      </c>
      <c r="E1381" t="s">
        <v>109</v>
      </c>
      <c r="F1381" s="1">
        <v>-4854.12</v>
      </c>
      <c r="G1381" s="121">
        <v>45017</v>
      </c>
    </row>
    <row r="1382" spans="1:7">
      <c r="A1382">
        <v>170</v>
      </c>
      <c r="B1382" t="s">
        <v>252</v>
      </c>
      <c r="C1382" t="s">
        <v>121</v>
      </c>
      <c r="D1382" t="s">
        <v>108</v>
      </c>
      <c r="E1382" t="s">
        <v>109</v>
      </c>
      <c r="F1382" s="1">
        <v>-4835.03</v>
      </c>
      <c r="G1382" s="121">
        <v>45017</v>
      </c>
    </row>
    <row r="1383" spans="1:7">
      <c r="A1383">
        <v>178</v>
      </c>
      <c r="B1383" t="s">
        <v>255</v>
      </c>
      <c r="C1383" t="s">
        <v>256</v>
      </c>
      <c r="D1383" t="s">
        <v>108</v>
      </c>
      <c r="E1383" t="s">
        <v>109</v>
      </c>
      <c r="F1383" s="1">
        <v>-5004.6400000000003</v>
      </c>
      <c r="G1383" s="121">
        <v>45017</v>
      </c>
    </row>
    <row r="1384" spans="1:7">
      <c r="A1384">
        <v>181</v>
      </c>
      <c r="B1384" t="s">
        <v>737</v>
      </c>
      <c r="C1384" t="s">
        <v>738</v>
      </c>
      <c r="D1384" t="s">
        <v>108</v>
      </c>
      <c r="E1384" t="s">
        <v>109</v>
      </c>
      <c r="F1384" s="1">
        <v>-4787.58</v>
      </c>
      <c r="G1384" s="121">
        <v>45017</v>
      </c>
    </row>
    <row r="1385" spans="1:7">
      <c r="A1385">
        <v>183</v>
      </c>
      <c r="B1385" t="s">
        <v>263</v>
      </c>
      <c r="C1385" t="s">
        <v>174</v>
      </c>
      <c r="D1385" t="s">
        <v>108</v>
      </c>
      <c r="E1385" t="s">
        <v>109</v>
      </c>
      <c r="F1385" s="1">
        <v>-4730.8599999999997</v>
      </c>
      <c r="G1385" s="121">
        <v>45017</v>
      </c>
    </row>
    <row r="1386" spans="1:7">
      <c r="A1386">
        <v>187</v>
      </c>
      <c r="B1386" t="s">
        <v>266</v>
      </c>
      <c r="C1386" t="s">
        <v>241</v>
      </c>
      <c r="D1386" t="s">
        <v>108</v>
      </c>
      <c r="E1386" t="s">
        <v>109</v>
      </c>
      <c r="F1386" s="1">
        <v>-4488.18</v>
      </c>
      <c r="G1386" s="121">
        <v>45017</v>
      </c>
    </row>
    <row r="1387" spans="1:7">
      <c r="A1387">
        <v>190</v>
      </c>
      <c r="B1387" t="s">
        <v>269</v>
      </c>
      <c r="C1387" t="s">
        <v>270</v>
      </c>
      <c r="D1387" t="s">
        <v>128</v>
      </c>
      <c r="E1387" t="s">
        <v>815</v>
      </c>
      <c r="F1387" s="1">
        <v>36666.67</v>
      </c>
      <c r="G1387" s="121">
        <v>45017</v>
      </c>
    </row>
    <row r="1388" spans="1:7">
      <c r="A1388">
        <v>191</v>
      </c>
      <c r="B1388" t="s">
        <v>272</v>
      </c>
      <c r="C1388" t="s">
        <v>273</v>
      </c>
      <c r="D1388" t="s">
        <v>108</v>
      </c>
      <c r="E1388" t="s">
        <v>109</v>
      </c>
      <c r="F1388" s="1">
        <v>-4791.9399999999996</v>
      </c>
      <c r="G1388" s="121">
        <v>45017</v>
      </c>
    </row>
    <row r="1389" spans="1:7">
      <c r="A1389">
        <v>193</v>
      </c>
      <c r="B1389" t="s">
        <v>276</v>
      </c>
      <c r="C1389" t="s">
        <v>277</v>
      </c>
      <c r="D1389" t="s">
        <v>143</v>
      </c>
      <c r="E1389" t="s">
        <v>645</v>
      </c>
      <c r="F1389" s="1">
        <v>27276</v>
      </c>
      <c r="G1389" s="121">
        <v>45017</v>
      </c>
    </row>
    <row r="1390" spans="1:7">
      <c r="A1390">
        <v>195</v>
      </c>
      <c r="B1390" t="s">
        <v>280</v>
      </c>
      <c r="C1390" t="s">
        <v>281</v>
      </c>
      <c r="D1390" t="s">
        <v>108</v>
      </c>
      <c r="E1390" t="s">
        <v>109</v>
      </c>
      <c r="F1390" s="1">
        <v>-4522.53</v>
      </c>
      <c r="G1390" s="121">
        <v>45017</v>
      </c>
    </row>
    <row r="1391" spans="1:7">
      <c r="A1391">
        <v>196</v>
      </c>
      <c r="B1391" t="s">
        <v>282</v>
      </c>
      <c r="C1391" t="s">
        <v>136</v>
      </c>
      <c r="D1391" t="s">
        <v>108</v>
      </c>
      <c r="E1391" t="s">
        <v>109</v>
      </c>
      <c r="F1391" s="1">
        <v>-4664.33</v>
      </c>
      <c r="G1391" s="121">
        <v>45017</v>
      </c>
    </row>
    <row r="1392" spans="1:7">
      <c r="A1392">
        <v>201</v>
      </c>
      <c r="B1392" t="s">
        <v>283</v>
      </c>
      <c r="C1392" t="s">
        <v>284</v>
      </c>
      <c r="D1392" t="s">
        <v>108</v>
      </c>
      <c r="E1392" t="s">
        <v>177</v>
      </c>
      <c r="F1392" s="1">
        <v>-4742.32</v>
      </c>
      <c r="G1392" s="121">
        <v>45017</v>
      </c>
    </row>
    <row r="1393" spans="1:7">
      <c r="A1393">
        <v>202</v>
      </c>
      <c r="B1393" t="s">
        <v>285</v>
      </c>
      <c r="C1393" t="s">
        <v>286</v>
      </c>
      <c r="D1393" t="s">
        <v>108</v>
      </c>
      <c r="E1393" t="s">
        <v>177</v>
      </c>
      <c r="F1393" s="1">
        <v>-4672.51</v>
      </c>
      <c r="G1393" s="121">
        <v>45017</v>
      </c>
    </row>
    <row r="1394" spans="1:7">
      <c r="A1394">
        <v>204</v>
      </c>
      <c r="B1394" t="s">
        <v>816</v>
      </c>
      <c r="C1394" t="s">
        <v>817</v>
      </c>
      <c r="D1394" t="s">
        <v>108</v>
      </c>
      <c r="E1394" t="s">
        <v>109</v>
      </c>
      <c r="F1394" s="1">
        <v>-4745.59</v>
      </c>
      <c r="G1394" s="121">
        <v>45017</v>
      </c>
    </row>
    <row r="1395" spans="1:7">
      <c r="A1395">
        <v>209</v>
      </c>
      <c r="B1395" t="s">
        <v>289</v>
      </c>
      <c r="C1395" t="s">
        <v>290</v>
      </c>
      <c r="D1395" t="s">
        <v>128</v>
      </c>
      <c r="E1395" t="s">
        <v>818</v>
      </c>
      <c r="F1395" s="1">
        <v>25368</v>
      </c>
      <c r="G1395" s="121">
        <v>45017</v>
      </c>
    </row>
    <row r="1396" spans="1:7">
      <c r="A1396">
        <v>211</v>
      </c>
      <c r="B1396" t="s">
        <v>293</v>
      </c>
      <c r="C1396" t="s">
        <v>294</v>
      </c>
      <c r="D1396" t="s">
        <v>108</v>
      </c>
      <c r="E1396" t="s">
        <v>109</v>
      </c>
      <c r="F1396" s="1">
        <v>-4874.29</v>
      </c>
      <c r="G1396" s="121">
        <v>45017</v>
      </c>
    </row>
    <row r="1397" spans="1:7">
      <c r="A1397">
        <v>212</v>
      </c>
      <c r="B1397" t="s">
        <v>295</v>
      </c>
      <c r="C1397" t="s">
        <v>296</v>
      </c>
      <c r="D1397" t="s">
        <v>108</v>
      </c>
      <c r="E1397" t="s">
        <v>109</v>
      </c>
      <c r="F1397" s="1">
        <v>-4938.1000000000004</v>
      </c>
      <c r="G1397" s="121">
        <v>45017</v>
      </c>
    </row>
    <row r="1398" spans="1:7">
      <c r="A1398">
        <v>217</v>
      </c>
      <c r="B1398" t="s">
        <v>743</v>
      </c>
      <c r="C1398" t="s">
        <v>744</v>
      </c>
      <c r="D1398" t="s">
        <v>108</v>
      </c>
      <c r="E1398" t="s">
        <v>109</v>
      </c>
      <c r="F1398" s="1">
        <v>-5328.58</v>
      </c>
      <c r="G1398" s="121">
        <v>45017</v>
      </c>
    </row>
    <row r="1399" spans="1:7">
      <c r="A1399">
        <v>217</v>
      </c>
      <c r="B1399" t="s">
        <v>743</v>
      </c>
      <c r="C1399" t="s">
        <v>744</v>
      </c>
      <c r="D1399" t="s">
        <v>193</v>
      </c>
      <c r="F1399" s="1">
        <v>0</v>
      </c>
      <c r="G1399" s="121">
        <v>45017</v>
      </c>
    </row>
    <row r="1400" spans="1:7">
      <c r="A1400">
        <v>217</v>
      </c>
      <c r="B1400" t="s">
        <v>743</v>
      </c>
      <c r="C1400" t="s">
        <v>744</v>
      </c>
      <c r="D1400" t="s">
        <v>108</v>
      </c>
      <c r="E1400" t="s">
        <v>819</v>
      </c>
      <c r="F1400" s="1">
        <v>-4818</v>
      </c>
      <c r="G1400" s="121">
        <v>45017</v>
      </c>
    </row>
    <row r="1401" spans="1:7">
      <c r="A1401">
        <v>218</v>
      </c>
      <c r="B1401" t="s">
        <v>820</v>
      </c>
      <c r="C1401" t="s">
        <v>821</v>
      </c>
      <c r="D1401" t="s">
        <v>193</v>
      </c>
      <c r="E1401" t="s">
        <v>822</v>
      </c>
      <c r="F1401" s="1">
        <v>-157206.10999999999</v>
      </c>
      <c r="G1401" s="121">
        <v>45017</v>
      </c>
    </row>
    <row r="1402" spans="1:7">
      <c r="A1402">
        <v>222</v>
      </c>
      <c r="B1402" t="s">
        <v>299</v>
      </c>
      <c r="C1402" t="s">
        <v>300</v>
      </c>
      <c r="D1402" t="s">
        <v>108</v>
      </c>
      <c r="E1402" t="s">
        <v>109</v>
      </c>
      <c r="F1402" s="1">
        <v>-4775.04</v>
      </c>
      <c r="G1402" s="121">
        <v>45017</v>
      </c>
    </row>
    <row r="1403" spans="1:7">
      <c r="A1403">
        <v>224</v>
      </c>
      <c r="B1403" t="s">
        <v>301</v>
      </c>
      <c r="C1403" t="s">
        <v>302</v>
      </c>
      <c r="D1403" t="s">
        <v>108</v>
      </c>
      <c r="E1403" t="s">
        <v>109</v>
      </c>
      <c r="F1403" s="1">
        <v>-4774.49</v>
      </c>
      <c r="G1403" s="121">
        <v>45017</v>
      </c>
    </row>
    <row r="1404" spans="1:7">
      <c r="A1404">
        <v>226</v>
      </c>
      <c r="B1404" t="s">
        <v>303</v>
      </c>
      <c r="C1404" t="s">
        <v>304</v>
      </c>
      <c r="D1404" t="s">
        <v>143</v>
      </c>
      <c r="E1404" t="s">
        <v>144</v>
      </c>
      <c r="F1404" s="1">
        <v>6819</v>
      </c>
      <c r="G1404" s="121">
        <v>45017</v>
      </c>
    </row>
    <row r="1405" spans="1:7">
      <c r="A1405">
        <v>228</v>
      </c>
      <c r="B1405" t="s">
        <v>305</v>
      </c>
      <c r="C1405" t="s">
        <v>306</v>
      </c>
      <c r="D1405" t="s">
        <v>108</v>
      </c>
      <c r="E1405" t="s">
        <v>109</v>
      </c>
      <c r="F1405" s="1">
        <v>-4711.2299999999996</v>
      </c>
      <c r="G1405" s="121">
        <v>45017</v>
      </c>
    </row>
    <row r="1406" spans="1:7">
      <c r="A1406">
        <v>229</v>
      </c>
      <c r="B1406" t="s">
        <v>307</v>
      </c>
      <c r="C1406" t="s">
        <v>308</v>
      </c>
      <c r="D1406" t="s">
        <v>108</v>
      </c>
      <c r="E1406" t="s">
        <v>109</v>
      </c>
      <c r="F1406" s="1">
        <v>-4615.25</v>
      </c>
      <c r="G1406" s="121">
        <v>45017</v>
      </c>
    </row>
    <row r="1407" spans="1:7">
      <c r="A1407">
        <v>230</v>
      </c>
      <c r="B1407" t="s">
        <v>309</v>
      </c>
      <c r="C1407" t="s">
        <v>310</v>
      </c>
      <c r="D1407" t="s">
        <v>108</v>
      </c>
      <c r="E1407" t="s">
        <v>109</v>
      </c>
      <c r="F1407" s="1">
        <v>-4612.5200000000004</v>
      </c>
      <c r="G1407" s="121">
        <v>45017</v>
      </c>
    </row>
    <row r="1408" spans="1:7">
      <c r="A1408">
        <v>232</v>
      </c>
      <c r="B1408" t="s">
        <v>311</v>
      </c>
      <c r="C1408" t="s">
        <v>312</v>
      </c>
      <c r="D1408" t="s">
        <v>135</v>
      </c>
      <c r="E1408" t="s">
        <v>135</v>
      </c>
      <c r="F1408" s="1">
        <v>6945</v>
      </c>
      <c r="G1408" s="121">
        <v>45017</v>
      </c>
    </row>
    <row r="1409" spans="1:7">
      <c r="A1409">
        <v>233</v>
      </c>
      <c r="B1409" t="s">
        <v>313</v>
      </c>
      <c r="C1409" t="s">
        <v>314</v>
      </c>
      <c r="D1409" t="s">
        <v>108</v>
      </c>
      <c r="E1409" t="s">
        <v>109</v>
      </c>
      <c r="F1409" s="1">
        <v>-3942.27</v>
      </c>
      <c r="G1409" s="121">
        <v>45017</v>
      </c>
    </row>
    <row r="1410" spans="1:7">
      <c r="A1410">
        <v>234</v>
      </c>
      <c r="B1410" t="s">
        <v>315</v>
      </c>
      <c r="C1410" t="s">
        <v>745</v>
      </c>
      <c r="D1410" t="s">
        <v>108</v>
      </c>
      <c r="E1410" t="s">
        <v>109</v>
      </c>
      <c r="F1410" s="1">
        <v>-3987.53</v>
      </c>
      <c r="G1410" s="121">
        <v>45017</v>
      </c>
    </row>
    <row r="1411" spans="1:7">
      <c r="A1411">
        <v>235</v>
      </c>
      <c r="B1411" t="s">
        <v>317</v>
      </c>
      <c r="C1411" t="s">
        <v>318</v>
      </c>
      <c r="D1411" t="s">
        <v>108</v>
      </c>
      <c r="E1411" t="s">
        <v>109</v>
      </c>
      <c r="F1411" s="1">
        <v>-4000.62</v>
      </c>
      <c r="G1411" s="121">
        <v>45017</v>
      </c>
    </row>
    <row r="1412" spans="1:7">
      <c r="A1412">
        <v>236</v>
      </c>
      <c r="B1412" t="s">
        <v>319</v>
      </c>
      <c r="C1412" t="s">
        <v>202</v>
      </c>
      <c r="D1412" t="s">
        <v>108</v>
      </c>
      <c r="E1412" t="s">
        <v>203</v>
      </c>
      <c r="F1412" s="1">
        <v>1453.15</v>
      </c>
      <c r="G1412" s="121">
        <v>45017</v>
      </c>
    </row>
    <row r="1413" spans="1:7">
      <c r="A1413">
        <v>236</v>
      </c>
      <c r="B1413" t="s">
        <v>319</v>
      </c>
      <c r="C1413" t="s">
        <v>202</v>
      </c>
      <c r="D1413" t="s">
        <v>128</v>
      </c>
      <c r="E1413" t="s">
        <v>809</v>
      </c>
      <c r="F1413" s="1">
        <v>9082.19</v>
      </c>
      <c r="G1413" s="121">
        <v>45017</v>
      </c>
    </row>
    <row r="1414" spans="1:7">
      <c r="A1414">
        <v>237</v>
      </c>
      <c r="B1414" t="s">
        <v>321</v>
      </c>
      <c r="C1414" t="s">
        <v>322</v>
      </c>
      <c r="D1414" t="s">
        <v>108</v>
      </c>
      <c r="E1414" t="s">
        <v>109</v>
      </c>
      <c r="F1414" s="1">
        <v>-3987.53</v>
      </c>
      <c r="G1414" s="121">
        <v>45017</v>
      </c>
    </row>
    <row r="1415" spans="1:7">
      <c r="A1415">
        <v>239</v>
      </c>
      <c r="B1415" t="s">
        <v>323</v>
      </c>
      <c r="C1415" t="s">
        <v>324</v>
      </c>
      <c r="D1415" t="s">
        <v>108</v>
      </c>
      <c r="E1415" t="s">
        <v>109</v>
      </c>
      <c r="F1415" s="1">
        <v>-4014.8</v>
      </c>
      <c r="G1415" s="121">
        <v>45017</v>
      </c>
    </row>
    <row r="1416" spans="1:7">
      <c r="A1416">
        <v>241</v>
      </c>
      <c r="B1416" t="s">
        <v>325</v>
      </c>
      <c r="C1416" t="s">
        <v>326</v>
      </c>
      <c r="D1416" t="s">
        <v>108</v>
      </c>
      <c r="E1416" t="s">
        <v>109</v>
      </c>
      <c r="F1416" s="1">
        <v>-4105.33</v>
      </c>
      <c r="G1416" s="121">
        <v>45017</v>
      </c>
    </row>
    <row r="1417" spans="1:7">
      <c r="A1417">
        <v>242</v>
      </c>
      <c r="B1417" t="s">
        <v>327</v>
      </c>
      <c r="C1417" t="s">
        <v>328</v>
      </c>
      <c r="D1417" t="s">
        <v>139</v>
      </c>
      <c r="E1417" t="s">
        <v>806</v>
      </c>
      <c r="F1417" s="1">
        <v>20500</v>
      </c>
      <c r="G1417" s="121">
        <v>45017</v>
      </c>
    </row>
    <row r="1418" spans="1:7">
      <c r="A1418">
        <v>243</v>
      </c>
      <c r="B1418" t="s">
        <v>329</v>
      </c>
      <c r="C1418" t="s">
        <v>330</v>
      </c>
      <c r="D1418" t="s">
        <v>108</v>
      </c>
      <c r="E1418" t="s">
        <v>109</v>
      </c>
      <c r="F1418" s="1">
        <v>-4169.68</v>
      </c>
      <c r="G1418" s="121">
        <v>45017</v>
      </c>
    </row>
    <row r="1419" spans="1:7">
      <c r="A1419">
        <v>243</v>
      </c>
      <c r="B1419" t="s">
        <v>329</v>
      </c>
      <c r="C1419" t="s">
        <v>330</v>
      </c>
      <c r="D1419" t="s">
        <v>135</v>
      </c>
      <c r="E1419" t="s">
        <v>135</v>
      </c>
      <c r="F1419" s="1">
        <v>6945</v>
      </c>
      <c r="G1419" s="121">
        <v>45017</v>
      </c>
    </row>
    <row r="1420" spans="1:7">
      <c r="A1420">
        <v>244</v>
      </c>
      <c r="B1420" t="s">
        <v>331</v>
      </c>
      <c r="C1420" t="s">
        <v>332</v>
      </c>
      <c r="D1420" t="s">
        <v>108</v>
      </c>
      <c r="E1420" t="s">
        <v>109</v>
      </c>
      <c r="F1420" s="1">
        <v>-4199.13</v>
      </c>
      <c r="G1420" s="121">
        <v>45017</v>
      </c>
    </row>
    <row r="1421" spans="1:7">
      <c r="A1421">
        <v>245</v>
      </c>
      <c r="B1421" t="s">
        <v>333</v>
      </c>
      <c r="C1421" t="s">
        <v>334</v>
      </c>
      <c r="D1421" t="s">
        <v>108</v>
      </c>
      <c r="E1421" t="s">
        <v>109</v>
      </c>
      <c r="F1421" s="1">
        <v>-4143.5</v>
      </c>
      <c r="G1421" s="121">
        <v>45017</v>
      </c>
    </row>
    <row r="1422" spans="1:7">
      <c r="A1422">
        <v>245</v>
      </c>
      <c r="B1422" t="s">
        <v>333</v>
      </c>
      <c r="C1422" t="s">
        <v>334</v>
      </c>
      <c r="D1422" t="s">
        <v>135</v>
      </c>
      <c r="E1422" t="s">
        <v>135</v>
      </c>
      <c r="F1422" s="1">
        <v>6945</v>
      </c>
      <c r="G1422" s="121">
        <v>45017</v>
      </c>
    </row>
    <row r="1423" spans="1:7">
      <c r="A1423">
        <v>246</v>
      </c>
      <c r="B1423" t="s">
        <v>335</v>
      </c>
      <c r="C1423" t="s">
        <v>336</v>
      </c>
      <c r="D1423" t="s">
        <v>135</v>
      </c>
      <c r="F1423" s="1">
        <v>6945</v>
      </c>
      <c r="G1423" s="121">
        <v>45017</v>
      </c>
    </row>
    <row r="1424" spans="1:7">
      <c r="A1424">
        <v>246</v>
      </c>
      <c r="B1424" t="s">
        <v>335</v>
      </c>
      <c r="C1424" t="s">
        <v>336</v>
      </c>
      <c r="D1424" t="s">
        <v>108</v>
      </c>
      <c r="E1424" t="s">
        <v>109</v>
      </c>
      <c r="F1424" s="1">
        <v>-4102.0600000000004</v>
      </c>
      <c r="G1424" s="121">
        <v>45017</v>
      </c>
    </row>
    <row r="1425" spans="1:7">
      <c r="A1425">
        <v>247</v>
      </c>
      <c r="B1425" t="s">
        <v>337</v>
      </c>
      <c r="C1425" t="s">
        <v>338</v>
      </c>
      <c r="D1425" t="s">
        <v>135</v>
      </c>
      <c r="E1425" t="s">
        <v>135</v>
      </c>
      <c r="F1425" s="1">
        <v>6945</v>
      </c>
      <c r="G1425" s="121">
        <v>45017</v>
      </c>
    </row>
    <row r="1426" spans="1:7">
      <c r="A1426">
        <v>248</v>
      </c>
      <c r="B1426" t="s">
        <v>340</v>
      </c>
      <c r="C1426" t="s">
        <v>341</v>
      </c>
      <c r="D1426" t="s">
        <v>108</v>
      </c>
      <c r="E1426" t="s">
        <v>109</v>
      </c>
      <c r="F1426" s="1">
        <v>-4061.15</v>
      </c>
      <c r="G1426" s="121">
        <v>45017</v>
      </c>
    </row>
    <row r="1427" spans="1:7">
      <c r="A1427">
        <v>249</v>
      </c>
      <c r="B1427" t="s">
        <v>342</v>
      </c>
      <c r="C1427" t="s">
        <v>343</v>
      </c>
      <c r="D1427" t="s">
        <v>135</v>
      </c>
      <c r="E1427" t="s">
        <v>135</v>
      </c>
      <c r="F1427" s="1">
        <v>6945</v>
      </c>
      <c r="G1427" s="121">
        <v>45017</v>
      </c>
    </row>
    <row r="1428" spans="1:7">
      <c r="A1428">
        <v>251</v>
      </c>
      <c r="B1428" t="s">
        <v>346</v>
      </c>
      <c r="C1428" t="s">
        <v>823</v>
      </c>
      <c r="D1428" t="s">
        <v>135</v>
      </c>
      <c r="E1428" t="s">
        <v>135</v>
      </c>
      <c r="F1428" s="1">
        <v>6945</v>
      </c>
      <c r="G1428" s="121">
        <v>45017</v>
      </c>
    </row>
    <row r="1429" spans="1:7">
      <c r="A1429">
        <v>252</v>
      </c>
      <c r="B1429" t="s">
        <v>349</v>
      </c>
      <c r="C1429" t="s">
        <v>350</v>
      </c>
      <c r="D1429" t="s">
        <v>108</v>
      </c>
      <c r="E1429" t="s">
        <v>109</v>
      </c>
      <c r="F1429" s="1">
        <v>-3978.8</v>
      </c>
      <c r="G1429" s="121">
        <v>45017</v>
      </c>
    </row>
    <row r="1430" spans="1:7">
      <c r="A1430">
        <v>253</v>
      </c>
      <c r="B1430" t="s">
        <v>351</v>
      </c>
      <c r="C1430" t="s">
        <v>352</v>
      </c>
      <c r="D1430" t="s">
        <v>108</v>
      </c>
      <c r="E1430" t="s">
        <v>109</v>
      </c>
      <c r="F1430" s="1">
        <v>-3984.26</v>
      </c>
      <c r="G1430" s="121">
        <v>45017</v>
      </c>
    </row>
    <row r="1431" spans="1:7">
      <c r="A1431">
        <v>255</v>
      </c>
      <c r="B1431" t="s">
        <v>353</v>
      </c>
      <c r="C1431" t="s">
        <v>354</v>
      </c>
      <c r="D1431" t="s">
        <v>108</v>
      </c>
      <c r="E1431" t="s">
        <v>109</v>
      </c>
      <c r="F1431" s="1">
        <v>-4075.33</v>
      </c>
      <c r="G1431" s="121">
        <v>45017</v>
      </c>
    </row>
    <row r="1432" spans="1:7">
      <c r="A1432">
        <v>256</v>
      </c>
      <c r="B1432" t="s">
        <v>355</v>
      </c>
      <c r="C1432" t="s">
        <v>356</v>
      </c>
      <c r="D1432" t="s">
        <v>143</v>
      </c>
      <c r="E1432" t="s">
        <v>144</v>
      </c>
      <c r="F1432" s="1">
        <v>6819</v>
      </c>
      <c r="G1432" s="121">
        <v>45017</v>
      </c>
    </row>
    <row r="1433" spans="1:7">
      <c r="A1433">
        <v>256</v>
      </c>
      <c r="B1433" t="s">
        <v>355</v>
      </c>
      <c r="C1433" t="s">
        <v>356</v>
      </c>
      <c r="D1433" t="s">
        <v>135</v>
      </c>
      <c r="E1433" t="s">
        <v>135</v>
      </c>
      <c r="F1433" s="1">
        <v>6945</v>
      </c>
      <c r="G1433" s="121">
        <v>45017</v>
      </c>
    </row>
    <row r="1434" spans="1:7">
      <c r="A1434">
        <v>256</v>
      </c>
      <c r="B1434" t="s">
        <v>355</v>
      </c>
      <c r="C1434" t="s">
        <v>356</v>
      </c>
      <c r="D1434" t="s">
        <v>108</v>
      </c>
      <c r="E1434" t="s">
        <v>109</v>
      </c>
      <c r="F1434" s="1">
        <v>-4091.7</v>
      </c>
      <c r="G1434" s="121">
        <v>45017</v>
      </c>
    </row>
    <row r="1435" spans="1:7">
      <c r="A1435">
        <v>257</v>
      </c>
      <c r="B1435" t="s">
        <v>357</v>
      </c>
      <c r="C1435" t="s">
        <v>358</v>
      </c>
      <c r="D1435" t="s">
        <v>108</v>
      </c>
      <c r="E1435" t="s">
        <v>109</v>
      </c>
      <c r="F1435" s="1">
        <v>-4003.35</v>
      </c>
      <c r="G1435" s="121">
        <v>45017</v>
      </c>
    </row>
    <row r="1436" spans="1:7">
      <c r="A1436">
        <v>259</v>
      </c>
      <c r="B1436" t="s">
        <v>359</v>
      </c>
      <c r="C1436" t="s">
        <v>360</v>
      </c>
      <c r="D1436" t="s">
        <v>108</v>
      </c>
      <c r="E1436" t="s">
        <v>109</v>
      </c>
      <c r="F1436" s="1">
        <v>-4113.51</v>
      </c>
      <c r="G1436" s="121">
        <v>45017</v>
      </c>
    </row>
    <row r="1437" spans="1:7">
      <c r="A1437">
        <v>260</v>
      </c>
      <c r="B1437" t="s">
        <v>361</v>
      </c>
      <c r="C1437" t="s">
        <v>214</v>
      </c>
      <c r="D1437" t="s">
        <v>108</v>
      </c>
      <c r="E1437" t="s">
        <v>109</v>
      </c>
      <c r="F1437" s="1">
        <v>-4069.88</v>
      </c>
      <c r="G1437" s="121">
        <v>45017</v>
      </c>
    </row>
    <row r="1438" spans="1:7">
      <c r="A1438">
        <v>260</v>
      </c>
      <c r="B1438" t="s">
        <v>361</v>
      </c>
      <c r="C1438" t="s">
        <v>214</v>
      </c>
      <c r="D1438" t="s">
        <v>135</v>
      </c>
      <c r="E1438" t="s">
        <v>135</v>
      </c>
      <c r="F1438" s="1">
        <v>6945</v>
      </c>
      <c r="G1438" s="121">
        <v>45017</v>
      </c>
    </row>
    <row r="1439" spans="1:7">
      <c r="A1439">
        <v>261</v>
      </c>
      <c r="B1439" t="s">
        <v>362</v>
      </c>
      <c r="C1439" t="s">
        <v>363</v>
      </c>
      <c r="D1439" t="s">
        <v>108</v>
      </c>
      <c r="E1439" t="s">
        <v>109</v>
      </c>
      <c r="F1439" s="1">
        <v>-4103.6899999999996</v>
      </c>
      <c r="G1439" s="121">
        <v>45017</v>
      </c>
    </row>
    <row r="1440" spans="1:7">
      <c r="A1440">
        <v>262</v>
      </c>
      <c r="B1440" t="s">
        <v>364</v>
      </c>
      <c r="C1440" t="s">
        <v>365</v>
      </c>
      <c r="D1440" t="s">
        <v>135</v>
      </c>
      <c r="E1440" t="s">
        <v>135</v>
      </c>
      <c r="F1440" s="1">
        <v>6945</v>
      </c>
      <c r="G1440" s="121">
        <v>45017</v>
      </c>
    </row>
    <row r="1441" spans="1:7">
      <c r="A1441">
        <v>263</v>
      </c>
      <c r="B1441" t="s">
        <v>366</v>
      </c>
      <c r="C1441" t="s">
        <v>367</v>
      </c>
      <c r="D1441" t="s">
        <v>108</v>
      </c>
      <c r="E1441" t="s">
        <v>177</v>
      </c>
      <c r="F1441" s="1">
        <v>-4108.6000000000004</v>
      </c>
      <c r="G1441" s="121">
        <v>45017</v>
      </c>
    </row>
    <row r="1442" spans="1:7">
      <c r="A1442">
        <v>263</v>
      </c>
      <c r="B1442" t="s">
        <v>366</v>
      </c>
      <c r="C1442" t="s">
        <v>367</v>
      </c>
      <c r="D1442" t="s">
        <v>193</v>
      </c>
      <c r="F1442" s="1">
        <v>-6945</v>
      </c>
      <c r="G1442" s="121">
        <v>45017</v>
      </c>
    </row>
    <row r="1443" spans="1:7">
      <c r="A1443">
        <v>264</v>
      </c>
      <c r="B1443" t="s">
        <v>748</v>
      </c>
      <c r="C1443" t="s">
        <v>749</v>
      </c>
      <c r="D1443" t="s">
        <v>108</v>
      </c>
      <c r="E1443" t="s">
        <v>177</v>
      </c>
      <c r="F1443" s="1">
        <v>-4135.32</v>
      </c>
      <c r="G1443" s="121">
        <v>45017</v>
      </c>
    </row>
    <row r="1444" spans="1:7">
      <c r="A1444">
        <v>265</v>
      </c>
      <c r="B1444" t="s">
        <v>369</v>
      </c>
      <c r="C1444" t="s">
        <v>370</v>
      </c>
      <c r="D1444" t="s">
        <v>108</v>
      </c>
      <c r="E1444" t="s">
        <v>109</v>
      </c>
      <c r="F1444" s="1">
        <v>-4132.05</v>
      </c>
      <c r="G1444" s="121">
        <v>45017</v>
      </c>
    </row>
    <row r="1445" spans="1:7">
      <c r="A1445">
        <v>268</v>
      </c>
      <c r="B1445" t="s">
        <v>371</v>
      </c>
      <c r="C1445" t="s">
        <v>372</v>
      </c>
      <c r="D1445" t="s">
        <v>108</v>
      </c>
      <c r="E1445" t="s">
        <v>109</v>
      </c>
      <c r="F1445" s="1">
        <v>-4105.87</v>
      </c>
      <c r="G1445" s="121">
        <v>45017</v>
      </c>
    </row>
    <row r="1446" spans="1:7">
      <c r="A1446">
        <v>270</v>
      </c>
      <c r="B1446" t="s">
        <v>375</v>
      </c>
      <c r="C1446" t="s">
        <v>376</v>
      </c>
      <c r="D1446" t="s">
        <v>135</v>
      </c>
      <c r="E1446" t="s">
        <v>160</v>
      </c>
      <c r="F1446" s="1">
        <v>6945</v>
      </c>
      <c r="G1446" s="121">
        <v>45017</v>
      </c>
    </row>
    <row r="1447" spans="1:7">
      <c r="A1447">
        <v>270</v>
      </c>
      <c r="B1447" t="s">
        <v>375</v>
      </c>
      <c r="C1447" t="s">
        <v>376</v>
      </c>
      <c r="D1447" t="s">
        <v>108</v>
      </c>
      <c r="E1447" t="s">
        <v>109</v>
      </c>
      <c r="F1447" s="1">
        <v>-4039.34</v>
      </c>
      <c r="G1447" s="121">
        <v>45017</v>
      </c>
    </row>
    <row r="1448" spans="1:7">
      <c r="A1448">
        <v>271</v>
      </c>
      <c r="B1448" t="s">
        <v>750</v>
      </c>
      <c r="C1448" t="s">
        <v>751</v>
      </c>
      <c r="D1448" t="s">
        <v>135</v>
      </c>
      <c r="E1448" t="s">
        <v>160</v>
      </c>
      <c r="F1448" s="1">
        <v>6945</v>
      </c>
      <c r="G1448" s="121">
        <v>45017</v>
      </c>
    </row>
    <row r="1449" spans="1:7">
      <c r="A1449">
        <v>274</v>
      </c>
      <c r="B1449" t="s">
        <v>377</v>
      </c>
      <c r="C1449" t="s">
        <v>378</v>
      </c>
      <c r="D1449" t="s">
        <v>108</v>
      </c>
      <c r="E1449" t="s">
        <v>109</v>
      </c>
      <c r="F1449" s="1">
        <v>-4070.43</v>
      </c>
      <c r="G1449" s="121">
        <v>45017</v>
      </c>
    </row>
    <row r="1450" spans="1:7">
      <c r="A1450">
        <v>275</v>
      </c>
      <c r="B1450" t="s">
        <v>379</v>
      </c>
      <c r="C1450" t="s">
        <v>380</v>
      </c>
      <c r="D1450" t="s">
        <v>108</v>
      </c>
      <c r="E1450" t="s">
        <v>109</v>
      </c>
      <c r="F1450" s="1">
        <v>-4021.89</v>
      </c>
      <c r="G1450" s="121">
        <v>45017</v>
      </c>
    </row>
    <row r="1451" spans="1:7">
      <c r="A1451">
        <v>276</v>
      </c>
      <c r="B1451" t="s">
        <v>381</v>
      </c>
      <c r="C1451" t="s">
        <v>382</v>
      </c>
      <c r="D1451" t="s">
        <v>108</v>
      </c>
      <c r="E1451" t="s">
        <v>109</v>
      </c>
      <c r="F1451" s="1">
        <v>-4051.88</v>
      </c>
      <c r="G1451" s="121">
        <v>45017</v>
      </c>
    </row>
    <row r="1452" spans="1:7">
      <c r="A1452">
        <v>278</v>
      </c>
      <c r="B1452" t="s">
        <v>383</v>
      </c>
      <c r="C1452" t="s">
        <v>384</v>
      </c>
      <c r="D1452" t="s">
        <v>108</v>
      </c>
      <c r="E1452" t="s">
        <v>109</v>
      </c>
      <c r="F1452" s="1">
        <v>-4034.98</v>
      </c>
      <c r="G1452" s="121">
        <v>45017</v>
      </c>
    </row>
    <row r="1453" spans="1:7">
      <c r="A1453">
        <v>279</v>
      </c>
      <c r="B1453" t="s">
        <v>385</v>
      </c>
      <c r="C1453" t="s">
        <v>386</v>
      </c>
      <c r="D1453" t="s">
        <v>135</v>
      </c>
      <c r="E1453" t="s">
        <v>135</v>
      </c>
      <c r="F1453" s="1">
        <v>6945</v>
      </c>
      <c r="G1453" s="121">
        <v>45017</v>
      </c>
    </row>
    <row r="1454" spans="1:7">
      <c r="A1454">
        <v>282</v>
      </c>
      <c r="B1454" t="s">
        <v>388</v>
      </c>
      <c r="C1454" t="s">
        <v>389</v>
      </c>
      <c r="D1454" t="s">
        <v>108</v>
      </c>
      <c r="E1454" t="s">
        <v>109</v>
      </c>
      <c r="F1454" s="1">
        <v>-4056.79</v>
      </c>
      <c r="G1454" s="121">
        <v>45017</v>
      </c>
    </row>
    <row r="1455" spans="1:7">
      <c r="A1455">
        <v>283</v>
      </c>
      <c r="B1455" t="s">
        <v>752</v>
      </c>
      <c r="C1455" t="s">
        <v>753</v>
      </c>
      <c r="D1455" t="s">
        <v>108</v>
      </c>
      <c r="E1455" t="s">
        <v>109</v>
      </c>
      <c r="F1455" s="1">
        <v>-4087.33</v>
      </c>
      <c r="G1455" s="121">
        <v>45017</v>
      </c>
    </row>
    <row r="1456" spans="1:7">
      <c r="A1456">
        <v>285</v>
      </c>
      <c r="B1456" t="s">
        <v>390</v>
      </c>
      <c r="C1456" t="s">
        <v>391</v>
      </c>
      <c r="D1456" t="s">
        <v>108</v>
      </c>
      <c r="E1456" t="s">
        <v>109</v>
      </c>
      <c r="F1456" s="1">
        <v>-4080.79</v>
      </c>
      <c r="G1456" s="121">
        <v>45017</v>
      </c>
    </row>
    <row r="1457" spans="1:7">
      <c r="A1457">
        <v>286</v>
      </c>
      <c r="B1457" t="s">
        <v>392</v>
      </c>
      <c r="C1457" t="s">
        <v>393</v>
      </c>
      <c r="D1457" t="s">
        <v>108</v>
      </c>
      <c r="E1457" t="s">
        <v>109</v>
      </c>
      <c r="F1457" s="1">
        <v>-4085.7</v>
      </c>
      <c r="G1457" s="121">
        <v>45017</v>
      </c>
    </row>
    <row r="1458" spans="1:7">
      <c r="A1458">
        <v>287</v>
      </c>
      <c r="B1458" t="s">
        <v>394</v>
      </c>
      <c r="C1458" t="s">
        <v>395</v>
      </c>
      <c r="D1458" t="s">
        <v>108</v>
      </c>
      <c r="E1458" t="s">
        <v>109</v>
      </c>
      <c r="F1458" s="1">
        <v>-4085.15</v>
      </c>
      <c r="G1458" s="121">
        <v>45017</v>
      </c>
    </row>
    <row r="1459" spans="1:7">
      <c r="A1459">
        <v>288</v>
      </c>
      <c r="B1459" t="s">
        <v>396</v>
      </c>
      <c r="C1459" t="s">
        <v>395</v>
      </c>
      <c r="D1459" t="s">
        <v>108</v>
      </c>
      <c r="E1459" t="s">
        <v>109</v>
      </c>
      <c r="F1459" s="1">
        <v>-4096.0600000000004</v>
      </c>
      <c r="G1459" s="121">
        <v>45017</v>
      </c>
    </row>
    <row r="1460" spans="1:7">
      <c r="A1460">
        <v>291</v>
      </c>
      <c r="B1460" t="s">
        <v>401</v>
      </c>
      <c r="C1460" t="s">
        <v>402</v>
      </c>
      <c r="D1460" t="s">
        <v>135</v>
      </c>
      <c r="E1460" t="s">
        <v>135</v>
      </c>
      <c r="F1460" s="1">
        <v>6945</v>
      </c>
      <c r="G1460" s="121">
        <v>45017</v>
      </c>
    </row>
    <row r="1461" spans="1:7">
      <c r="A1461">
        <v>291</v>
      </c>
      <c r="B1461" t="s">
        <v>401</v>
      </c>
      <c r="C1461" t="s">
        <v>402</v>
      </c>
      <c r="D1461" t="s">
        <v>108</v>
      </c>
      <c r="E1461" t="s">
        <v>109</v>
      </c>
      <c r="F1461" s="1">
        <v>-4053.52</v>
      </c>
      <c r="G1461" s="121">
        <v>45017</v>
      </c>
    </row>
    <row r="1462" spans="1:7">
      <c r="A1462">
        <v>292</v>
      </c>
      <c r="B1462" t="s">
        <v>824</v>
      </c>
      <c r="C1462" t="s">
        <v>825</v>
      </c>
      <c r="D1462" t="s">
        <v>108</v>
      </c>
      <c r="E1462" t="s">
        <v>109</v>
      </c>
      <c r="F1462" s="1">
        <v>-4037.16</v>
      </c>
      <c r="G1462" s="121">
        <v>45017</v>
      </c>
    </row>
    <row r="1463" spans="1:7">
      <c r="A1463">
        <v>293</v>
      </c>
      <c r="B1463" t="s">
        <v>403</v>
      </c>
      <c r="C1463" t="s">
        <v>404</v>
      </c>
      <c r="D1463" t="s">
        <v>108</v>
      </c>
      <c r="E1463" t="s">
        <v>109</v>
      </c>
      <c r="F1463" s="1">
        <v>-4094.97</v>
      </c>
      <c r="G1463" s="121">
        <v>45017</v>
      </c>
    </row>
    <row r="1464" spans="1:7">
      <c r="A1464">
        <v>294</v>
      </c>
      <c r="B1464" t="s">
        <v>405</v>
      </c>
      <c r="C1464" t="s">
        <v>406</v>
      </c>
      <c r="D1464" t="s">
        <v>108</v>
      </c>
      <c r="E1464" t="s">
        <v>109</v>
      </c>
      <c r="F1464" s="1">
        <v>-4070.97</v>
      </c>
      <c r="G1464" s="121">
        <v>45017</v>
      </c>
    </row>
    <row r="1465" spans="1:7">
      <c r="A1465">
        <v>294</v>
      </c>
      <c r="B1465" t="s">
        <v>405</v>
      </c>
      <c r="C1465" t="s">
        <v>406</v>
      </c>
      <c r="D1465" t="s">
        <v>139</v>
      </c>
      <c r="E1465" t="s">
        <v>826</v>
      </c>
      <c r="F1465" s="1">
        <v>20500</v>
      </c>
      <c r="G1465" s="121">
        <v>45017</v>
      </c>
    </row>
    <row r="1466" spans="1:7">
      <c r="A1466">
        <v>301</v>
      </c>
      <c r="B1466" t="s">
        <v>413</v>
      </c>
      <c r="C1466" t="s">
        <v>121</v>
      </c>
      <c r="D1466" t="s">
        <v>108</v>
      </c>
      <c r="E1466" t="s">
        <v>109</v>
      </c>
      <c r="F1466" s="1">
        <v>-4432</v>
      </c>
      <c r="G1466" s="121">
        <v>45017</v>
      </c>
    </row>
    <row r="1467" spans="1:7">
      <c r="A1467">
        <v>302</v>
      </c>
      <c r="B1467" t="s">
        <v>414</v>
      </c>
      <c r="C1467" t="s">
        <v>415</v>
      </c>
      <c r="D1467" t="s">
        <v>108</v>
      </c>
      <c r="E1467" t="s">
        <v>109</v>
      </c>
      <c r="F1467" s="1">
        <v>-4445.6400000000003</v>
      </c>
      <c r="G1467" s="121">
        <v>45017</v>
      </c>
    </row>
    <row r="1468" spans="1:7">
      <c r="A1468">
        <v>304</v>
      </c>
      <c r="B1468" t="s">
        <v>416</v>
      </c>
      <c r="C1468" t="s">
        <v>294</v>
      </c>
      <c r="D1468" t="s">
        <v>108</v>
      </c>
      <c r="E1468" t="s">
        <v>109</v>
      </c>
      <c r="F1468" s="1">
        <v>-4208.95</v>
      </c>
      <c r="G1468" s="121">
        <v>45017</v>
      </c>
    </row>
    <row r="1469" spans="1:7">
      <c r="A1469">
        <v>306</v>
      </c>
      <c r="B1469" t="s">
        <v>417</v>
      </c>
      <c r="C1469" t="s">
        <v>418</v>
      </c>
      <c r="D1469" t="s">
        <v>135</v>
      </c>
      <c r="E1469" t="s">
        <v>135</v>
      </c>
      <c r="F1469" s="1">
        <v>6945</v>
      </c>
      <c r="G1469" s="121">
        <v>45017</v>
      </c>
    </row>
    <row r="1470" spans="1:7">
      <c r="A1470">
        <v>307</v>
      </c>
      <c r="B1470" t="s">
        <v>419</v>
      </c>
      <c r="C1470" t="s">
        <v>136</v>
      </c>
      <c r="D1470" t="s">
        <v>108</v>
      </c>
      <c r="E1470" t="s">
        <v>109</v>
      </c>
      <c r="F1470" s="1">
        <v>-4483.8100000000004</v>
      </c>
      <c r="G1470" s="121">
        <v>45017</v>
      </c>
    </row>
    <row r="1471" spans="1:7">
      <c r="A1471">
        <v>309</v>
      </c>
      <c r="B1471" t="s">
        <v>420</v>
      </c>
      <c r="C1471" t="s">
        <v>421</v>
      </c>
      <c r="D1471" t="s">
        <v>108</v>
      </c>
      <c r="E1471" t="s">
        <v>109</v>
      </c>
      <c r="F1471" s="1">
        <v>-4287.4799999999996</v>
      </c>
      <c r="G1471" s="121">
        <v>45017</v>
      </c>
    </row>
    <row r="1472" spans="1:7">
      <c r="A1472">
        <v>310</v>
      </c>
      <c r="B1472" t="s">
        <v>422</v>
      </c>
      <c r="C1472" t="s">
        <v>423</v>
      </c>
      <c r="D1472" t="s">
        <v>108</v>
      </c>
      <c r="E1472" t="s">
        <v>109</v>
      </c>
      <c r="F1472" s="1">
        <v>-4287.4799999999996</v>
      </c>
      <c r="G1472" s="121">
        <v>45017</v>
      </c>
    </row>
    <row r="1473" spans="1:7">
      <c r="A1473">
        <v>312</v>
      </c>
      <c r="B1473" t="s">
        <v>424</v>
      </c>
      <c r="C1473" t="s">
        <v>425</v>
      </c>
      <c r="D1473" t="s">
        <v>108</v>
      </c>
      <c r="E1473" t="s">
        <v>109</v>
      </c>
      <c r="F1473" s="1">
        <v>-4289.66</v>
      </c>
      <c r="G1473" s="121">
        <v>45017</v>
      </c>
    </row>
    <row r="1474" spans="1:7">
      <c r="A1474">
        <v>313</v>
      </c>
      <c r="B1474" t="s">
        <v>426</v>
      </c>
      <c r="C1474" t="s">
        <v>427</v>
      </c>
      <c r="D1474" t="s">
        <v>108</v>
      </c>
      <c r="E1474" t="s">
        <v>109</v>
      </c>
      <c r="F1474" s="1">
        <v>-4289.66</v>
      </c>
      <c r="G1474" s="121">
        <v>45017</v>
      </c>
    </row>
    <row r="1475" spans="1:7">
      <c r="A1475">
        <v>316</v>
      </c>
      <c r="B1475" t="s">
        <v>827</v>
      </c>
      <c r="C1475" t="s">
        <v>828</v>
      </c>
      <c r="D1475" t="s">
        <v>108</v>
      </c>
      <c r="E1475" t="s">
        <v>109</v>
      </c>
      <c r="F1475" s="1">
        <v>-4291.84</v>
      </c>
      <c r="G1475" s="121">
        <v>45017</v>
      </c>
    </row>
    <row r="1476" spans="1:7">
      <c r="A1476">
        <v>317</v>
      </c>
      <c r="B1476" t="s">
        <v>428</v>
      </c>
      <c r="C1476" t="s">
        <v>429</v>
      </c>
      <c r="D1476" t="s">
        <v>135</v>
      </c>
      <c r="E1476" t="s">
        <v>135</v>
      </c>
      <c r="F1476" s="1">
        <v>6945</v>
      </c>
      <c r="G1476" s="121">
        <v>45017</v>
      </c>
    </row>
    <row r="1477" spans="1:7">
      <c r="A1477">
        <v>322</v>
      </c>
      <c r="B1477" t="s">
        <v>432</v>
      </c>
      <c r="C1477" t="s">
        <v>433</v>
      </c>
      <c r="D1477" t="s">
        <v>108</v>
      </c>
      <c r="E1477" t="s">
        <v>109</v>
      </c>
      <c r="F1477" s="1">
        <v>-4301.66</v>
      </c>
      <c r="G1477" s="121">
        <v>45017</v>
      </c>
    </row>
    <row r="1478" spans="1:7">
      <c r="A1478">
        <v>325</v>
      </c>
      <c r="B1478" t="s">
        <v>434</v>
      </c>
      <c r="C1478" t="s">
        <v>435</v>
      </c>
      <c r="D1478" t="s">
        <v>135</v>
      </c>
      <c r="E1478" t="s">
        <v>135</v>
      </c>
      <c r="F1478" s="1">
        <v>6945</v>
      </c>
      <c r="G1478" s="121">
        <v>45017</v>
      </c>
    </row>
    <row r="1479" spans="1:7">
      <c r="A1479">
        <v>326</v>
      </c>
      <c r="B1479" t="s">
        <v>760</v>
      </c>
      <c r="C1479" t="s">
        <v>761</v>
      </c>
      <c r="D1479" t="s">
        <v>108</v>
      </c>
      <c r="E1479" t="s">
        <v>109</v>
      </c>
      <c r="F1479" s="1">
        <v>-4322.38</v>
      </c>
      <c r="G1479" s="121">
        <v>45017</v>
      </c>
    </row>
    <row r="1480" spans="1:7">
      <c r="A1480">
        <v>327</v>
      </c>
      <c r="B1480" t="s">
        <v>436</v>
      </c>
      <c r="C1480" t="s">
        <v>437</v>
      </c>
      <c r="D1480" t="s">
        <v>108</v>
      </c>
      <c r="E1480" t="s">
        <v>109</v>
      </c>
      <c r="F1480" s="1">
        <v>-4324.0200000000004</v>
      </c>
      <c r="G1480" s="121">
        <v>45017</v>
      </c>
    </row>
    <row r="1481" spans="1:7">
      <c r="A1481">
        <v>327</v>
      </c>
      <c r="B1481" t="s">
        <v>436</v>
      </c>
      <c r="C1481" t="s">
        <v>437</v>
      </c>
      <c r="D1481" t="s">
        <v>135</v>
      </c>
      <c r="E1481" t="s">
        <v>135</v>
      </c>
      <c r="F1481" s="1">
        <v>6945</v>
      </c>
      <c r="G1481" s="121">
        <v>45017</v>
      </c>
    </row>
    <row r="1482" spans="1:7">
      <c r="A1482">
        <v>330</v>
      </c>
      <c r="B1482" t="s">
        <v>438</v>
      </c>
      <c r="C1482" t="s">
        <v>439</v>
      </c>
      <c r="D1482" t="s">
        <v>108</v>
      </c>
      <c r="E1482" t="s">
        <v>109</v>
      </c>
      <c r="F1482" s="1">
        <v>-4039.34</v>
      </c>
      <c r="G1482" s="121">
        <v>45017</v>
      </c>
    </row>
    <row r="1483" spans="1:7">
      <c r="A1483">
        <v>332</v>
      </c>
      <c r="B1483" t="s">
        <v>440</v>
      </c>
      <c r="C1483" t="s">
        <v>127</v>
      </c>
      <c r="D1483" t="s">
        <v>108</v>
      </c>
      <c r="E1483" t="s">
        <v>109</v>
      </c>
      <c r="F1483" s="1">
        <v>-4385.1000000000004</v>
      </c>
      <c r="G1483" s="121">
        <v>45017</v>
      </c>
    </row>
    <row r="1484" spans="1:7">
      <c r="A1484">
        <v>332</v>
      </c>
      <c r="B1484" t="s">
        <v>440</v>
      </c>
      <c r="C1484" t="s">
        <v>127</v>
      </c>
      <c r="D1484" t="s">
        <v>128</v>
      </c>
      <c r="E1484" t="s">
        <v>805</v>
      </c>
      <c r="F1484" s="1">
        <v>24920.240000000002</v>
      </c>
      <c r="G1484" s="121">
        <v>45017</v>
      </c>
    </row>
    <row r="1485" spans="1:7">
      <c r="A1485">
        <v>334</v>
      </c>
      <c r="B1485" t="s">
        <v>441</v>
      </c>
      <c r="C1485" t="s">
        <v>442</v>
      </c>
      <c r="D1485" t="s">
        <v>135</v>
      </c>
      <c r="E1485" t="s">
        <v>135</v>
      </c>
      <c r="F1485" s="1">
        <v>6945</v>
      </c>
      <c r="G1485" s="121">
        <v>45017</v>
      </c>
    </row>
    <row r="1486" spans="1:7">
      <c r="A1486">
        <v>334</v>
      </c>
      <c r="B1486" t="s">
        <v>441</v>
      </c>
      <c r="C1486" t="s">
        <v>442</v>
      </c>
      <c r="D1486" t="s">
        <v>108</v>
      </c>
      <c r="E1486" t="s">
        <v>109</v>
      </c>
      <c r="F1486" s="1">
        <v>-4320.2</v>
      </c>
      <c r="G1486" s="121">
        <v>45017</v>
      </c>
    </row>
    <row r="1487" spans="1:7">
      <c r="A1487">
        <v>336</v>
      </c>
      <c r="B1487" t="s">
        <v>443</v>
      </c>
      <c r="C1487" t="s">
        <v>444</v>
      </c>
      <c r="D1487" t="s">
        <v>108</v>
      </c>
      <c r="E1487" t="s">
        <v>109</v>
      </c>
      <c r="F1487" s="1">
        <v>-4319.1099999999997</v>
      </c>
      <c r="G1487" s="121">
        <v>45017</v>
      </c>
    </row>
    <row r="1488" spans="1:7">
      <c r="A1488">
        <v>337</v>
      </c>
      <c r="B1488" t="s">
        <v>445</v>
      </c>
      <c r="C1488" t="s">
        <v>446</v>
      </c>
      <c r="D1488" t="s">
        <v>135</v>
      </c>
      <c r="E1488" t="s">
        <v>160</v>
      </c>
      <c r="F1488" s="1">
        <v>6945</v>
      </c>
      <c r="G1488" s="121">
        <v>45017</v>
      </c>
    </row>
    <row r="1489" spans="1:7">
      <c r="A1489">
        <v>340</v>
      </c>
      <c r="B1489" t="s">
        <v>762</v>
      </c>
      <c r="C1489" t="s">
        <v>763</v>
      </c>
      <c r="D1489" t="s">
        <v>108</v>
      </c>
      <c r="E1489" t="s">
        <v>109</v>
      </c>
      <c r="F1489" s="1">
        <v>-4612.5200000000004</v>
      </c>
      <c r="G1489" s="121">
        <v>45017</v>
      </c>
    </row>
    <row r="1490" spans="1:7">
      <c r="A1490">
        <v>343</v>
      </c>
      <c r="B1490" t="s">
        <v>447</v>
      </c>
      <c r="C1490" t="s">
        <v>764</v>
      </c>
      <c r="D1490" t="s">
        <v>135</v>
      </c>
      <c r="E1490" t="s">
        <v>135</v>
      </c>
      <c r="F1490" s="1">
        <v>6945</v>
      </c>
      <c r="G1490" s="121">
        <v>45017</v>
      </c>
    </row>
    <row r="1491" spans="1:7">
      <c r="A1491">
        <v>344</v>
      </c>
      <c r="B1491" t="s">
        <v>449</v>
      </c>
      <c r="C1491" t="s">
        <v>450</v>
      </c>
      <c r="D1491" t="s">
        <v>108</v>
      </c>
      <c r="E1491" t="s">
        <v>109</v>
      </c>
      <c r="F1491" s="1">
        <v>-4286.9399999999996</v>
      </c>
      <c r="G1491" s="121">
        <v>45017</v>
      </c>
    </row>
    <row r="1492" spans="1:7">
      <c r="A1492">
        <v>345</v>
      </c>
      <c r="B1492" t="s">
        <v>451</v>
      </c>
      <c r="C1492" t="s">
        <v>452</v>
      </c>
      <c r="D1492" t="s">
        <v>135</v>
      </c>
      <c r="E1492" t="s">
        <v>135</v>
      </c>
      <c r="F1492" s="1">
        <v>6945</v>
      </c>
      <c r="G1492" s="121">
        <v>45017</v>
      </c>
    </row>
    <row r="1493" spans="1:7">
      <c r="A1493">
        <v>346</v>
      </c>
      <c r="B1493" t="s">
        <v>454</v>
      </c>
      <c r="C1493" t="s">
        <v>455</v>
      </c>
      <c r="D1493" t="s">
        <v>108</v>
      </c>
      <c r="E1493" t="s">
        <v>109</v>
      </c>
      <c r="F1493" s="1">
        <v>-4354.5600000000004</v>
      </c>
      <c r="G1493" s="121">
        <v>45017</v>
      </c>
    </row>
    <row r="1494" spans="1:7">
      <c r="A1494">
        <v>348</v>
      </c>
      <c r="B1494" t="s">
        <v>456</v>
      </c>
      <c r="C1494" t="s">
        <v>350</v>
      </c>
      <c r="D1494" t="s">
        <v>108</v>
      </c>
      <c r="E1494" t="s">
        <v>109</v>
      </c>
      <c r="F1494" s="1">
        <v>-4286.9399999999996</v>
      </c>
      <c r="G1494" s="121">
        <v>45017</v>
      </c>
    </row>
    <row r="1495" spans="1:7">
      <c r="A1495">
        <v>349</v>
      </c>
      <c r="B1495" t="s">
        <v>457</v>
      </c>
      <c r="C1495" t="s">
        <v>458</v>
      </c>
      <c r="D1495" t="s">
        <v>108</v>
      </c>
      <c r="E1495" t="s">
        <v>109</v>
      </c>
      <c r="F1495" s="1">
        <v>-3961.35</v>
      </c>
      <c r="G1495" s="121">
        <v>45017</v>
      </c>
    </row>
    <row r="1496" spans="1:7">
      <c r="A1496">
        <v>351</v>
      </c>
      <c r="B1496" t="s">
        <v>765</v>
      </c>
      <c r="C1496" t="s">
        <v>766</v>
      </c>
      <c r="D1496" t="s">
        <v>143</v>
      </c>
      <c r="E1496" t="s">
        <v>144</v>
      </c>
      <c r="F1496" s="1">
        <v>6819</v>
      </c>
      <c r="G1496" s="121">
        <v>45017</v>
      </c>
    </row>
    <row r="1497" spans="1:7">
      <c r="A1497">
        <v>352</v>
      </c>
      <c r="B1497" t="s">
        <v>459</v>
      </c>
      <c r="C1497" t="s">
        <v>460</v>
      </c>
      <c r="D1497" t="s">
        <v>108</v>
      </c>
      <c r="E1497" t="s">
        <v>109</v>
      </c>
      <c r="F1497" s="1">
        <v>-4288.03</v>
      </c>
      <c r="G1497" s="121">
        <v>45017</v>
      </c>
    </row>
    <row r="1498" spans="1:7">
      <c r="A1498">
        <v>353</v>
      </c>
      <c r="B1498" t="s">
        <v>461</v>
      </c>
      <c r="C1498" t="s">
        <v>462</v>
      </c>
      <c r="D1498" t="s">
        <v>108</v>
      </c>
      <c r="E1498" t="s">
        <v>109</v>
      </c>
      <c r="F1498" s="1">
        <v>-4286.3900000000003</v>
      </c>
      <c r="G1498" s="121">
        <v>45017</v>
      </c>
    </row>
    <row r="1499" spans="1:7">
      <c r="A1499">
        <v>354</v>
      </c>
      <c r="B1499" t="s">
        <v>463</v>
      </c>
      <c r="C1499" t="s">
        <v>464</v>
      </c>
      <c r="D1499" t="s">
        <v>108</v>
      </c>
      <c r="E1499" t="s">
        <v>109</v>
      </c>
      <c r="F1499" s="1">
        <v>-4286.9399999999996</v>
      </c>
      <c r="G1499" s="121">
        <v>45017</v>
      </c>
    </row>
    <row r="1500" spans="1:7">
      <c r="A1500">
        <v>355</v>
      </c>
      <c r="B1500" t="s">
        <v>829</v>
      </c>
      <c r="C1500" t="s">
        <v>830</v>
      </c>
      <c r="D1500" t="s">
        <v>193</v>
      </c>
      <c r="F1500" s="1">
        <v>-589</v>
      </c>
      <c r="G1500" s="121">
        <v>45017</v>
      </c>
    </row>
    <row r="1501" spans="1:7">
      <c r="A1501">
        <v>357</v>
      </c>
      <c r="B1501" t="s">
        <v>465</v>
      </c>
      <c r="C1501" t="s">
        <v>170</v>
      </c>
      <c r="D1501" t="s">
        <v>135</v>
      </c>
      <c r="E1501" t="s">
        <v>135</v>
      </c>
      <c r="F1501" s="1">
        <v>6945</v>
      </c>
      <c r="G1501" s="121">
        <v>45017</v>
      </c>
    </row>
    <row r="1502" spans="1:7">
      <c r="A1502">
        <v>359</v>
      </c>
      <c r="B1502" t="s">
        <v>466</v>
      </c>
      <c r="C1502" t="s">
        <v>467</v>
      </c>
      <c r="D1502" t="s">
        <v>108</v>
      </c>
      <c r="E1502" t="s">
        <v>109</v>
      </c>
      <c r="F1502" s="1">
        <v>-4135.32</v>
      </c>
      <c r="G1502" s="121">
        <v>45017</v>
      </c>
    </row>
    <row r="1503" spans="1:7">
      <c r="A1503">
        <v>361</v>
      </c>
      <c r="B1503" t="s">
        <v>468</v>
      </c>
      <c r="C1503" t="s">
        <v>469</v>
      </c>
      <c r="D1503" t="s">
        <v>108</v>
      </c>
      <c r="E1503" t="s">
        <v>109</v>
      </c>
      <c r="F1503" s="1">
        <v>-4140.2299999999996</v>
      </c>
      <c r="G1503" s="121">
        <v>45017</v>
      </c>
    </row>
    <row r="1504" spans="1:7">
      <c r="A1504">
        <v>362</v>
      </c>
      <c r="B1504" t="s">
        <v>470</v>
      </c>
      <c r="C1504" t="s">
        <v>471</v>
      </c>
      <c r="D1504" t="s">
        <v>108</v>
      </c>
      <c r="E1504" t="s">
        <v>109</v>
      </c>
      <c r="F1504" s="1">
        <v>-4140.2299999999996</v>
      </c>
      <c r="G1504" s="121">
        <v>45017</v>
      </c>
    </row>
    <row r="1505" spans="1:7">
      <c r="A1505">
        <v>362</v>
      </c>
      <c r="B1505" t="s">
        <v>470</v>
      </c>
      <c r="C1505" t="s">
        <v>471</v>
      </c>
      <c r="D1505" t="s">
        <v>139</v>
      </c>
      <c r="E1505" t="s">
        <v>831</v>
      </c>
      <c r="F1505" s="1">
        <v>41000</v>
      </c>
      <c r="G1505" s="121">
        <v>45017</v>
      </c>
    </row>
    <row r="1506" spans="1:7">
      <c r="A1506">
        <v>363</v>
      </c>
      <c r="B1506" t="s">
        <v>474</v>
      </c>
      <c r="C1506" t="s">
        <v>475</v>
      </c>
      <c r="D1506" t="s">
        <v>108</v>
      </c>
      <c r="E1506" t="s">
        <v>109</v>
      </c>
      <c r="F1506" s="1">
        <v>-4140.2299999999996</v>
      </c>
      <c r="G1506" s="121">
        <v>45017</v>
      </c>
    </row>
    <row r="1507" spans="1:7">
      <c r="A1507">
        <v>364</v>
      </c>
      <c r="B1507" t="s">
        <v>476</v>
      </c>
      <c r="C1507" t="s">
        <v>120</v>
      </c>
      <c r="D1507" t="s">
        <v>108</v>
      </c>
      <c r="E1507" t="s">
        <v>109</v>
      </c>
      <c r="F1507" s="1">
        <v>-4140.2299999999996</v>
      </c>
      <c r="G1507" s="121">
        <v>45017</v>
      </c>
    </row>
    <row r="1508" spans="1:7">
      <c r="A1508">
        <v>365</v>
      </c>
      <c r="B1508" t="s">
        <v>477</v>
      </c>
      <c r="C1508" t="s">
        <v>120</v>
      </c>
      <c r="D1508" t="s">
        <v>108</v>
      </c>
      <c r="E1508" t="s">
        <v>109</v>
      </c>
      <c r="F1508" s="1">
        <v>-4144.05</v>
      </c>
      <c r="G1508" s="121">
        <v>45017</v>
      </c>
    </row>
    <row r="1509" spans="1:7">
      <c r="A1509">
        <v>369</v>
      </c>
      <c r="B1509" t="s">
        <v>478</v>
      </c>
      <c r="C1509" t="s">
        <v>479</v>
      </c>
      <c r="D1509" t="s">
        <v>108</v>
      </c>
      <c r="E1509" t="s">
        <v>109</v>
      </c>
      <c r="F1509" s="1">
        <v>-4123.87</v>
      </c>
      <c r="G1509" s="121">
        <v>45017</v>
      </c>
    </row>
    <row r="1510" spans="1:7">
      <c r="A1510">
        <v>371</v>
      </c>
      <c r="B1510" t="s">
        <v>480</v>
      </c>
      <c r="C1510" t="s">
        <v>481</v>
      </c>
      <c r="D1510" t="s">
        <v>108</v>
      </c>
      <c r="E1510" t="s">
        <v>109</v>
      </c>
      <c r="F1510" s="1">
        <v>-4123.33</v>
      </c>
      <c r="G1510" s="121">
        <v>45017</v>
      </c>
    </row>
    <row r="1511" spans="1:7">
      <c r="A1511">
        <v>371</v>
      </c>
      <c r="B1511" t="s">
        <v>480</v>
      </c>
      <c r="C1511" t="s">
        <v>481</v>
      </c>
      <c r="D1511" t="s">
        <v>135</v>
      </c>
      <c r="E1511" t="s">
        <v>135</v>
      </c>
      <c r="F1511" s="1">
        <v>6945</v>
      </c>
      <c r="G1511" s="121">
        <v>45017</v>
      </c>
    </row>
    <row r="1512" spans="1:7">
      <c r="A1512">
        <v>376</v>
      </c>
      <c r="B1512" t="s">
        <v>482</v>
      </c>
      <c r="C1512" t="s">
        <v>483</v>
      </c>
      <c r="D1512" t="s">
        <v>108</v>
      </c>
      <c r="E1512" t="s">
        <v>177</v>
      </c>
      <c r="F1512" s="1">
        <v>-4286.9399999999996</v>
      </c>
      <c r="G1512" s="121">
        <v>45017</v>
      </c>
    </row>
    <row r="1513" spans="1:7">
      <c r="A1513">
        <v>377</v>
      </c>
      <c r="B1513" t="s">
        <v>767</v>
      </c>
      <c r="C1513" t="s">
        <v>768</v>
      </c>
      <c r="D1513" t="s">
        <v>108</v>
      </c>
      <c r="E1513" t="s">
        <v>177</v>
      </c>
      <c r="F1513" s="1">
        <v>-4286.9399999999996</v>
      </c>
      <c r="G1513" s="121">
        <v>45017</v>
      </c>
    </row>
    <row r="1514" spans="1:7">
      <c r="A1514">
        <v>379</v>
      </c>
      <c r="B1514" t="s">
        <v>484</v>
      </c>
      <c r="C1514" t="s">
        <v>485</v>
      </c>
      <c r="D1514" t="s">
        <v>108</v>
      </c>
      <c r="E1514" t="s">
        <v>109</v>
      </c>
      <c r="F1514" s="1">
        <v>-4288.57</v>
      </c>
      <c r="G1514" s="121">
        <v>45017</v>
      </c>
    </row>
    <row r="1515" spans="1:7">
      <c r="A1515">
        <v>379</v>
      </c>
      <c r="B1515" t="s">
        <v>484</v>
      </c>
      <c r="C1515" t="s">
        <v>485</v>
      </c>
      <c r="D1515" t="s">
        <v>139</v>
      </c>
      <c r="E1515" t="s">
        <v>806</v>
      </c>
      <c r="F1515" s="1">
        <v>20500</v>
      </c>
      <c r="G1515" s="121">
        <v>45017</v>
      </c>
    </row>
    <row r="1516" spans="1:7">
      <c r="A1516">
        <v>381</v>
      </c>
      <c r="B1516" t="s">
        <v>487</v>
      </c>
      <c r="C1516" t="s">
        <v>488</v>
      </c>
      <c r="D1516" t="s">
        <v>108</v>
      </c>
      <c r="E1516" t="s">
        <v>109</v>
      </c>
      <c r="F1516" s="1">
        <v>-3995.17</v>
      </c>
      <c r="G1516" s="121">
        <v>45017</v>
      </c>
    </row>
    <row r="1517" spans="1:7">
      <c r="A1517">
        <v>385</v>
      </c>
      <c r="B1517" t="s">
        <v>769</v>
      </c>
      <c r="C1517" t="s">
        <v>770</v>
      </c>
      <c r="D1517" t="s">
        <v>108</v>
      </c>
      <c r="E1517" t="s">
        <v>109</v>
      </c>
      <c r="F1517" s="1">
        <v>-3996.8</v>
      </c>
      <c r="G1517" s="121">
        <v>45017</v>
      </c>
    </row>
    <row r="1518" spans="1:7">
      <c r="A1518">
        <v>388</v>
      </c>
      <c r="B1518" t="s">
        <v>489</v>
      </c>
      <c r="C1518" t="s">
        <v>490</v>
      </c>
      <c r="D1518" t="s">
        <v>108</v>
      </c>
      <c r="E1518" t="s">
        <v>109</v>
      </c>
      <c r="F1518" s="1">
        <v>-3989.17</v>
      </c>
      <c r="G1518" s="121">
        <v>45017</v>
      </c>
    </row>
    <row r="1519" spans="1:7">
      <c r="A1519">
        <v>389</v>
      </c>
      <c r="B1519" t="s">
        <v>491</v>
      </c>
      <c r="C1519" t="s">
        <v>492</v>
      </c>
      <c r="D1519" t="s">
        <v>108</v>
      </c>
      <c r="E1519" t="s">
        <v>109</v>
      </c>
      <c r="F1519" s="1">
        <v>-4034.43</v>
      </c>
      <c r="G1519" s="121">
        <v>45017</v>
      </c>
    </row>
    <row r="1520" spans="1:7">
      <c r="A1520">
        <v>390</v>
      </c>
      <c r="B1520" t="s">
        <v>493</v>
      </c>
      <c r="C1520" t="s">
        <v>494</v>
      </c>
      <c r="D1520" t="s">
        <v>108</v>
      </c>
      <c r="E1520" t="s">
        <v>109</v>
      </c>
      <c r="F1520" s="1">
        <v>-4000.07</v>
      </c>
      <c r="G1520" s="121">
        <v>45017</v>
      </c>
    </row>
    <row r="1521" spans="1:7">
      <c r="A1521">
        <v>390</v>
      </c>
      <c r="B1521" t="s">
        <v>493</v>
      </c>
      <c r="C1521" t="s">
        <v>494</v>
      </c>
      <c r="D1521" t="s">
        <v>143</v>
      </c>
      <c r="E1521" t="s">
        <v>453</v>
      </c>
      <c r="F1521" s="1">
        <v>13638</v>
      </c>
      <c r="G1521" s="121">
        <v>45017</v>
      </c>
    </row>
    <row r="1522" spans="1:7">
      <c r="A1522">
        <v>394</v>
      </c>
      <c r="B1522" t="s">
        <v>497</v>
      </c>
      <c r="C1522" t="s">
        <v>498</v>
      </c>
      <c r="D1522" t="s">
        <v>108</v>
      </c>
      <c r="E1522" t="s">
        <v>109</v>
      </c>
      <c r="F1522" s="1">
        <v>-4127.1400000000003</v>
      </c>
      <c r="G1522" s="121">
        <v>45017</v>
      </c>
    </row>
    <row r="1523" spans="1:7">
      <c r="A1523">
        <v>396</v>
      </c>
      <c r="B1523" t="s">
        <v>499</v>
      </c>
      <c r="C1523" t="s">
        <v>500</v>
      </c>
      <c r="D1523" t="s">
        <v>108</v>
      </c>
      <c r="E1523" t="s">
        <v>109</v>
      </c>
      <c r="F1523" s="1">
        <v>-4296.75</v>
      </c>
      <c r="G1523" s="121">
        <v>45017</v>
      </c>
    </row>
    <row r="1524" spans="1:7">
      <c r="A1524">
        <v>399</v>
      </c>
      <c r="B1524" t="s">
        <v>501</v>
      </c>
      <c r="C1524" t="s">
        <v>418</v>
      </c>
      <c r="D1524" t="s">
        <v>135</v>
      </c>
      <c r="E1524" t="s">
        <v>135</v>
      </c>
      <c r="F1524" s="1">
        <v>6945</v>
      </c>
      <c r="G1524" s="121">
        <v>45017</v>
      </c>
    </row>
    <row r="1525" spans="1:7">
      <c r="A1525">
        <v>400</v>
      </c>
      <c r="B1525" t="s">
        <v>502</v>
      </c>
      <c r="C1525" t="s">
        <v>503</v>
      </c>
      <c r="D1525" t="s">
        <v>143</v>
      </c>
      <c r="E1525" t="s">
        <v>144</v>
      </c>
      <c r="F1525" s="1">
        <v>6819</v>
      </c>
      <c r="G1525" s="121">
        <v>45017</v>
      </c>
    </row>
    <row r="1526" spans="1:7">
      <c r="A1526">
        <v>400</v>
      </c>
      <c r="B1526" t="s">
        <v>502</v>
      </c>
      <c r="C1526" t="s">
        <v>503</v>
      </c>
      <c r="D1526" t="s">
        <v>108</v>
      </c>
      <c r="E1526" t="s">
        <v>109</v>
      </c>
      <c r="F1526" s="1">
        <v>-4003.89</v>
      </c>
      <c r="G1526" s="121">
        <v>45017</v>
      </c>
    </row>
    <row r="1527" spans="1:7">
      <c r="A1527">
        <v>402</v>
      </c>
      <c r="B1527" t="s">
        <v>504</v>
      </c>
      <c r="C1527" t="s">
        <v>505</v>
      </c>
      <c r="D1527" t="s">
        <v>108</v>
      </c>
      <c r="E1527" t="s">
        <v>109</v>
      </c>
      <c r="F1527" s="1">
        <v>-3970.62</v>
      </c>
      <c r="G1527" s="121">
        <v>45017</v>
      </c>
    </row>
    <row r="1528" spans="1:7">
      <c r="A1528">
        <v>405</v>
      </c>
      <c r="B1528" t="s">
        <v>506</v>
      </c>
      <c r="C1528" t="s">
        <v>507</v>
      </c>
      <c r="D1528" t="s">
        <v>108</v>
      </c>
      <c r="E1528" t="s">
        <v>109</v>
      </c>
      <c r="F1528" s="1">
        <v>-3970.62</v>
      </c>
      <c r="G1528" s="121">
        <v>45017</v>
      </c>
    </row>
    <row r="1529" spans="1:7">
      <c r="A1529">
        <v>406</v>
      </c>
      <c r="B1529" t="s">
        <v>508</v>
      </c>
      <c r="C1529" t="s">
        <v>354</v>
      </c>
      <c r="D1529" t="s">
        <v>108</v>
      </c>
      <c r="E1529" t="s">
        <v>109</v>
      </c>
      <c r="F1529" s="1">
        <v>-3996.26</v>
      </c>
      <c r="G1529" s="121">
        <v>45017</v>
      </c>
    </row>
    <row r="1530" spans="1:7">
      <c r="A1530">
        <v>407</v>
      </c>
      <c r="B1530" t="s">
        <v>510</v>
      </c>
      <c r="C1530" t="s">
        <v>511</v>
      </c>
      <c r="D1530" t="s">
        <v>135</v>
      </c>
      <c r="E1530" t="s">
        <v>160</v>
      </c>
      <c r="F1530" s="1">
        <v>6945</v>
      </c>
      <c r="G1530" s="121">
        <v>45017</v>
      </c>
    </row>
    <row r="1531" spans="1:7">
      <c r="A1531">
        <v>407</v>
      </c>
      <c r="B1531" t="s">
        <v>510</v>
      </c>
      <c r="C1531" t="s">
        <v>511</v>
      </c>
      <c r="D1531" t="s">
        <v>108</v>
      </c>
      <c r="E1531" t="s">
        <v>109</v>
      </c>
      <c r="F1531" s="1">
        <v>-3991.35</v>
      </c>
      <c r="G1531" s="121">
        <v>45017</v>
      </c>
    </row>
    <row r="1532" spans="1:7">
      <c r="A1532">
        <v>409</v>
      </c>
      <c r="B1532" t="s">
        <v>512</v>
      </c>
      <c r="C1532" t="s">
        <v>513</v>
      </c>
      <c r="D1532" t="s">
        <v>108</v>
      </c>
      <c r="E1532" t="s">
        <v>819</v>
      </c>
      <c r="F1532" s="1">
        <v>-3644</v>
      </c>
      <c r="G1532" s="121">
        <v>45017</v>
      </c>
    </row>
    <row r="1533" spans="1:7">
      <c r="A1533">
        <v>409</v>
      </c>
      <c r="B1533" t="s">
        <v>512</v>
      </c>
      <c r="C1533" t="s">
        <v>513</v>
      </c>
      <c r="D1533" t="s">
        <v>108</v>
      </c>
      <c r="E1533" t="s">
        <v>109</v>
      </c>
      <c r="F1533" s="1">
        <v>-4030.61</v>
      </c>
      <c r="G1533" s="121">
        <v>45017</v>
      </c>
    </row>
    <row r="1534" spans="1:7">
      <c r="A1534">
        <v>411</v>
      </c>
      <c r="B1534" t="s">
        <v>514</v>
      </c>
      <c r="C1534" t="s">
        <v>515</v>
      </c>
      <c r="D1534" t="s">
        <v>135</v>
      </c>
      <c r="E1534" t="s">
        <v>135</v>
      </c>
      <c r="F1534" s="1">
        <v>6945</v>
      </c>
      <c r="G1534" s="121">
        <v>45017</v>
      </c>
    </row>
    <row r="1535" spans="1:7">
      <c r="A1535">
        <v>411</v>
      </c>
      <c r="B1535" t="s">
        <v>514</v>
      </c>
      <c r="C1535" t="s">
        <v>515</v>
      </c>
      <c r="D1535" t="s">
        <v>143</v>
      </c>
      <c r="E1535" t="s">
        <v>348</v>
      </c>
      <c r="F1535" s="1">
        <v>6819</v>
      </c>
      <c r="G1535" s="121">
        <v>45017</v>
      </c>
    </row>
    <row r="1536" spans="1:7">
      <c r="A1536">
        <v>412</v>
      </c>
      <c r="B1536" t="s">
        <v>516</v>
      </c>
      <c r="C1536" t="s">
        <v>517</v>
      </c>
      <c r="D1536" t="s">
        <v>135</v>
      </c>
      <c r="E1536" t="s">
        <v>135</v>
      </c>
      <c r="F1536" s="1">
        <v>6945</v>
      </c>
      <c r="G1536" s="121">
        <v>45017</v>
      </c>
    </row>
    <row r="1537" spans="1:7">
      <c r="A1537">
        <v>416</v>
      </c>
      <c r="B1537" t="s">
        <v>520</v>
      </c>
      <c r="C1537" t="s">
        <v>521</v>
      </c>
      <c r="D1537" t="s">
        <v>108</v>
      </c>
      <c r="E1537" t="s">
        <v>109</v>
      </c>
      <c r="F1537" s="1">
        <v>-4121.6899999999996</v>
      </c>
      <c r="G1537" s="121">
        <v>45017</v>
      </c>
    </row>
    <row r="1538" spans="1:7">
      <c r="A1538">
        <v>418</v>
      </c>
      <c r="B1538" t="s">
        <v>522</v>
      </c>
      <c r="C1538" t="s">
        <v>523</v>
      </c>
      <c r="D1538" t="s">
        <v>108</v>
      </c>
      <c r="E1538" t="s">
        <v>109</v>
      </c>
      <c r="F1538" s="1">
        <v>-4129.87</v>
      </c>
      <c r="G1538" s="121">
        <v>45017</v>
      </c>
    </row>
    <row r="1539" spans="1:7">
      <c r="A1539">
        <v>419</v>
      </c>
      <c r="B1539" t="s">
        <v>524</v>
      </c>
      <c r="C1539" t="s">
        <v>525</v>
      </c>
      <c r="D1539" t="s">
        <v>135</v>
      </c>
      <c r="E1539" t="s">
        <v>135</v>
      </c>
      <c r="F1539" s="1">
        <v>6945</v>
      </c>
      <c r="G1539" s="121">
        <v>45017</v>
      </c>
    </row>
    <row r="1540" spans="1:7">
      <c r="A1540">
        <v>421</v>
      </c>
      <c r="B1540" t="s">
        <v>526</v>
      </c>
      <c r="C1540" t="s">
        <v>527</v>
      </c>
      <c r="D1540" t="s">
        <v>108</v>
      </c>
      <c r="E1540" t="s">
        <v>109</v>
      </c>
      <c r="F1540" s="1">
        <v>-4127.1400000000003</v>
      </c>
      <c r="G1540" s="121">
        <v>45017</v>
      </c>
    </row>
    <row r="1541" spans="1:7">
      <c r="A1541">
        <v>427</v>
      </c>
      <c r="B1541" t="s">
        <v>532</v>
      </c>
      <c r="C1541" t="s">
        <v>533</v>
      </c>
      <c r="D1541" t="s">
        <v>108</v>
      </c>
      <c r="E1541" t="s">
        <v>109</v>
      </c>
      <c r="F1541" s="1">
        <v>-4128.78</v>
      </c>
      <c r="G1541" s="121">
        <v>45017</v>
      </c>
    </row>
    <row r="1542" spans="1:7">
      <c r="A1542">
        <v>431</v>
      </c>
      <c r="B1542" t="s">
        <v>534</v>
      </c>
      <c r="C1542" t="s">
        <v>535</v>
      </c>
      <c r="D1542" t="s">
        <v>108</v>
      </c>
      <c r="E1542" t="s">
        <v>109</v>
      </c>
      <c r="F1542" s="1">
        <v>-4709.59</v>
      </c>
      <c r="G1542" s="121">
        <v>45017</v>
      </c>
    </row>
    <row r="1543" spans="1:7">
      <c r="A1543">
        <v>433</v>
      </c>
      <c r="B1543" t="s">
        <v>536</v>
      </c>
      <c r="C1543" t="s">
        <v>537</v>
      </c>
      <c r="D1543" t="s">
        <v>108</v>
      </c>
      <c r="E1543" t="s">
        <v>109</v>
      </c>
      <c r="F1543" s="1">
        <v>-4742.32</v>
      </c>
      <c r="G1543" s="121">
        <v>45017</v>
      </c>
    </row>
    <row r="1544" spans="1:7">
      <c r="A1544">
        <v>434</v>
      </c>
      <c r="B1544" t="s">
        <v>538</v>
      </c>
      <c r="C1544" t="s">
        <v>539</v>
      </c>
      <c r="D1544" t="s">
        <v>108</v>
      </c>
      <c r="E1544" t="s">
        <v>109</v>
      </c>
      <c r="F1544" s="1">
        <v>-4514.8999999999996</v>
      </c>
      <c r="G1544" s="121">
        <v>45017</v>
      </c>
    </row>
    <row r="1545" spans="1:7">
      <c r="A1545">
        <v>438</v>
      </c>
      <c r="B1545" t="s">
        <v>540</v>
      </c>
      <c r="C1545" t="s">
        <v>541</v>
      </c>
      <c r="D1545" t="s">
        <v>108</v>
      </c>
      <c r="E1545" t="s">
        <v>109</v>
      </c>
      <c r="F1545" s="1">
        <v>-4286.9399999999996</v>
      </c>
      <c r="G1545" s="121">
        <v>45017</v>
      </c>
    </row>
    <row r="1546" spans="1:7">
      <c r="A1546">
        <v>439</v>
      </c>
      <c r="B1546" t="s">
        <v>542</v>
      </c>
      <c r="C1546" t="s">
        <v>543</v>
      </c>
      <c r="D1546" t="s">
        <v>135</v>
      </c>
      <c r="E1546" t="s">
        <v>135</v>
      </c>
      <c r="F1546" s="1">
        <v>6945</v>
      </c>
      <c r="G1546" s="121">
        <v>45017</v>
      </c>
    </row>
    <row r="1547" spans="1:7">
      <c r="A1547">
        <v>441</v>
      </c>
      <c r="B1547" t="s">
        <v>544</v>
      </c>
      <c r="C1547" t="s">
        <v>545</v>
      </c>
      <c r="D1547" t="s">
        <v>108</v>
      </c>
      <c r="E1547" t="s">
        <v>109</v>
      </c>
      <c r="F1547" s="1">
        <v>-4451.09</v>
      </c>
      <c r="G1547" s="121">
        <v>45017</v>
      </c>
    </row>
    <row r="1548" spans="1:7">
      <c r="A1548">
        <v>443</v>
      </c>
      <c r="B1548" t="s">
        <v>546</v>
      </c>
      <c r="C1548" t="s">
        <v>543</v>
      </c>
      <c r="D1548" t="s">
        <v>135</v>
      </c>
      <c r="E1548" t="s">
        <v>135</v>
      </c>
      <c r="F1548" s="1">
        <v>6945</v>
      </c>
      <c r="G1548" s="121">
        <v>45017</v>
      </c>
    </row>
    <row r="1549" spans="1:7">
      <c r="A1549">
        <v>444</v>
      </c>
      <c r="B1549" t="s">
        <v>771</v>
      </c>
      <c r="C1549" t="s">
        <v>227</v>
      </c>
      <c r="D1549" t="s">
        <v>108</v>
      </c>
      <c r="E1549" t="s">
        <v>109</v>
      </c>
      <c r="F1549" s="1">
        <v>-4351.83</v>
      </c>
      <c r="G1549" s="121">
        <v>45017</v>
      </c>
    </row>
    <row r="1550" spans="1:7">
      <c r="A1550">
        <v>448</v>
      </c>
      <c r="B1550" t="s">
        <v>549</v>
      </c>
      <c r="C1550" t="s">
        <v>467</v>
      </c>
      <c r="D1550" t="s">
        <v>108</v>
      </c>
      <c r="E1550" t="s">
        <v>109</v>
      </c>
      <c r="F1550" s="1">
        <v>-4286.9399999999996</v>
      </c>
      <c r="G1550" s="121">
        <v>45017</v>
      </c>
    </row>
    <row r="1551" spans="1:7">
      <c r="A1551">
        <v>451</v>
      </c>
      <c r="B1551" t="s">
        <v>550</v>
      </c>
      <c r="C1551" t="s">
        <v>551</v>
      </c>
      <c r="D1551" t="s">
        <v>108</v>
      </c>
      <c r="E1551" t="s">
        <v>109</v>
      </c>
      <c r="F1551" s="1">
        <v>-4446.7299999999996</v>
      </c>
      <c r="G1551" s="121">
        <v>45017</v>
      </c>
    </row>
    <row r="1552" spans="1:7">
      <c r="A1552">
        <v>451</v>
      </c>
      <c r="B1552" t="s">
        <v>550</v>
      </c>
      <c r="C1552" t="s">
        <v>551</v>
      </c>
      <c r="D1552" t="s">
        <v>135</v>
      </c>
      <c r="E1552" t="s">
        <v>135</v>
      </c>
      <c r="F1552" s="1">
        <v>6945</v>
      </c>
      <c r="G1552" s="121">
        <v>45017</v>
      </c>
    </row>
    <row r="1553" spans="1:7">
      <c r="A1553">
        <v>452</v>
      </c>
      <c r="B1553" t="s">
        <v>773</v>
      </c>
      <c r="C1553" t="s">
        <v>774</v>
      </c>
      <c r="D1553" t="s">
        <v>108</v>
      </c>
      <c r="E1553" t="s">
        <v>109</v>
      </c>
      <c r="F1553" s="1">
        <v>-4384.5600000000004</v>
      </c>
      <c r="G1553" s="121">
        <v>45017</v>
      </c>
    </row>
    <row r="1554" spans="1:7">
      <c r="A1554">
        <v>453</v>
      </c>
      <c r="B1554" t="s">
        <v>552</v>
      </c>
      <c r="C1554" t="s">
        <v>553</v>
      </c>
      <c r="D1554" t="s">
        <v>108</v>
      </c>
      <c r="E1554" t="s">
        <v>109</v>
      </c>
      <c r="F1554" s="1">
        <v>-4384.5600000000004</v>
      </c>
      <c r="G1554" s="121">
        <v>45017</v>
      </c>
    </row>
    <row r="1555" spans="1:7">
      <c r="A1555">
        <v>455</v>
      </c>
      <c r="B1555" t="s">
        <v>554</v>
      </c>
      <c r="C1555" t="s">
        <v>555</v>
      </c>
      <c r="D1555" t="s">
        <v>108</v>
      </c>
      <c r="E1555" t="s">
        <v>109</v>
      </c>
      <c r="F1555" s="1">
        <v>-4382.92</v>
      </c>
      <c r="G1555" s="121">
        <v>45017</v>
      </c>
    </row>
    <row r="1556" spans="1:7">
      <c r="A1556">
        <v>456</v>
      </c>
      <c r="B1556" t="s">
        <v>556</v>
      </c>
      <c r="C1556" t="s">
        <v>127</v>
      </c>
      <c r="D1556" t="s">
        <v>128</v>
      </c>
      <c r="E1556" t="s">
        <v>805</v>
      </c>
      <c r="F1556" s="1">
        <v>25624.880000000001</v>
      </c>
      <c r="G1556" s="121">
        <v>45017</v>
      </c>
    </row>
    <row r="1557" spans="1:7">
      <c r="A1557">
        <v>456</v>
      </c>
      <c r="B1557" t="s">
        <v>556</v>
      </c>
      <c r="C1557" t="s">
        <v>127</v>
      </c>
      <c r="D1557" t="s">
        <v>108</v>
      </c>
      <c r="E1557" t="s">
        <v>109</v>
      </c>
      <c r="F1557" s="1">
        <v>-4379.1000000000004</v>
      </c>
      <c r="G1557" s="121">
        <v>45017</v>
      </c>
    </row>
    <row r="1558" spans="1:7">
      <c r="A1558">
        <v>457</v>
      </c>
      <c r="B1558" t="s">
        <v>775</v>
      </c>
      <c r="C1558" t="s">
        <v>776</v>
      </c>
      <c r="D1558" t="s">
        <v>108</v>
      </c>
      <c r="E1558" t="s">
        <v>109</v>
      </c>
      <c r="F1558" s="1">
        <v>-4379.6499999999996</v>
      </c>
      <c r="G1558" s="121">
        <v>45017</v>
      </c>
    </row>
    <row r="1559" spans="1:7">
      <c r="A1559">
        <v>460</v>
      </c>
      <c r="B1559" t="s">
        <v>557</v>
      </c>
      <c r="C1559" t="s">
        <v>217</v>
      </c>
      <c r="D1559" t="s">
        <v>108</v>
      </c>
      <c r="E1559" t="s">
        <v>109</v>
      </c>
      <c r="F1559" s="1">
        <v>-4514.8999999999996</v>
      </c>
      <c r="G1559" s="121">
        <v>45017</v>
      </c>
    </row>
    <row r="1560" spans="1:7">
      <c r="A1560">
        <v>461</v>
      </c>
      <c r="B1560" t="s">
        <v>558</v>
      </c>
      <c r="C1560" t="s">
        <v>165</v>
      </c>
      <c r="D1560" t="s">
        <v>108</v>
      </c>
      <c r="E1560" t="s">
        <v>109</v>
      </c>
      <c r="F1560" s="1">
        <v>-4513.8100000000004</v>
      </c>
      <c r="G1560" s="121">
        <v>45017</v>
      </c>
    </row>
    <row r="1561" spans="1:7">
      <c r="A1561">
        <v>462</v>
      </c>
      <c r="B1561" t="s">
        <v>559</v>
      </c>
      <c r="C1561" t="s">
        <v>560</v>
      </c>
      <c r="D1561" t="s">
        <v>108</v>
      </c>
      <c r="E1561" t="s">
        <v>109</v>
      </c>
      <c r="F1561" s="1">
        <v>-4535.08</v>
      </c>
      <c r="G1561" s="121">
        <v>45017</v>
      </c>
    </row>
    <row r="1562" spans="1:7">
      <c r="A1562">
        <v>464</v>
      </c>
      <c r="B1562" t="s">
        <v>562</v>
      </c>
      <c r="C1562" t="s">
        <v>563</v>
      </c>
      <c r="D1562" t="s">
        <v>108</v>
      </c>
      <c r="E1562" t="s">
        <v>109</v>
      </c>
      <c r="F1562" s="1">
        <v>-4710.1400000000003</v>
      </c>
      <c r="G1562" s="121">
        <v>45017</v>
      </c>
    </row>
    <row r="1563" spans="1:7">
      <c r="A1563">
        <v>465</v>
      </c>
      <c r="B1563" t="s">
        <v>564</v>
      </c>
      <c r="C1563" t="s">
        <v>127</v>
      </c>
      <c r="D1563" t="s">
        <v>128</v>
      </c>
      <c r="E1563" t="s">
        <v>805</v>
      </c>
      <c r="F1563" s="1">
        <v>29737.919999999998</v>
      </c>
      <c r="G1563" s="121">
        <v>45017</v>
      </c>
    </row>
    <row r="1564" spans="1:7">
      <c r="A1564">
        <v>465</v>
      </c>
      <c r="B1564" t="s">
        <v>564</v>
      </c>
      <c r="C1564" t="s">
        <v>127</v>
      </c>
      <c r="D1564" t="s">
        <v>108</v>
      </c>
      <c r="E1564" t="s">
        <v>109</v>
      </c>
      <c r="F1564" s="1">
        <v>-4710.68</v>
      </c>
      <c r="G1564" s="121">
        <v>45017</v>
      </c>
    </row>
    <row r="1565" spans="1:7">
      <c r="A1565">
        <v>466</v>
      </c>
      <c r="B1565" t="s">
        <v>565</v>
      </c>
      <c r="C1565" t="s">
        <v>127</v>
      </c>
      <c r="D1565" t="s">
        <v>128</v>
      </c>
      <c r="E1565" t="s">
        <v>832</v>
      </c>
      <c r="F1565" s="1">
        <v>28063</v>
      </c>
      <c r="G1565" s="121">
        <v>45017</v>
      </c>
    </row>
    <row r="1566" spans="1:7">
      <c r="A1566">
        <v>466</v>
      </c>
      <c r="B1566" t="s">
        <v>565</v>
      </c>
      <c r="C1566" t="s">
        <v>127</v>
      </c>
      <c r="D1566" t="s">
        <v>108</v>
      </c>
      <c r="E1566" t="s">
        <v>109</v>
      </c>
      <c r="F1566" s="1">
        <v>-4708.5</v>
      </c>
      <c r="G1566" s="121">
        <v>45017</v>
      </c>
    </row>
    <row r="1567" spans="1:7">
      <c r="A1567">
        <v>472</v>
      </c>
      <c r="B1567" t="s">
        <v>569</v>
      </c>
      <c r="C1567" t="s">
        <v>570</v>
      </c>
      <c r="D1567" t="s">
        <v>108</v>
      </c>
      <c r="E1567" t="s">
        <v>109</v>
      </c>
      <c r="F1567" s="1">
        <v>-4286.9399999999996</v>
      </c>
      <c r="G1567" s="121">
        <v>45017</v>
      </c>
    </row>
    <row r="1568" spans="1:7">
      <c r="A1568">
        <v>473</v>
      </c>
      <c r="B1568" t="s">
        <v>571</v>
      </c>
      <c r="C1568" t="s">
        <v>136</v>
      </c>
      <c r="D1568" t="s">
        <v>108</v>
      </c>
      <c r="E1568" t="s">
        <v>109</v>
      </c>
      <c r="F1568" s="1">
        <v>-4273.8500000000004</v>
      </c>
      <c r="G1568" s="121">
        <v>45017</v>
      </c>
    </row>
    <row r="1569" spans="1:7">
      <c r="A1569">
        <v>474</v>
      </c>
      <c r="B1569" t="s">
        <v>572</v>
      </c>
      <c r="C1569" t="s">
        <v>174</v>
      </c>
      <c r="D1569" t="s">
        <v>108</v>
      </c>
      <c r="E1569" t="s">
        <v>109</v>
      </c>
      <c r="F1569" s="1">
        <v>-4286.9399999999996</v>
      </c>
      <c r="G1569" s="121">
        <v>45017</v>
      </c>
    </row>
    <row r="1570" spans="1:7">
      <c r="A1570">
        <v>481</v>
      </c>
      <c r="B1570" t="s">
        <v>576</v>
      </c>
      <c r="C1570" t="s">
        <v>577</v>
      </c>
      <c r="D1570" t="s">
        <v>108</v>
      </c>
      <c r="E1570" t="s">
        <v>109</v>
      </c>
      <c r="F1570" s="1">
        <v>-4273.8500000000004</v>
      </c>
      <c r="G1570" s="121">
        <v>45017</v>
      </c>
    </row>
    <row r="1571" spans="1:7">
      <c r="A1571">
        <v>496</v>
      </c>
      <c r="B1571" t="s">
        <v>578</v>
      </c>
      <c r="C1571" t="s">
        <v>579</v>
      </c>
      <c r="D1571" t="s">
        <v>135</v>
      </c>
      <c r="E1571" t="s">
        <v>135</v>
      </c>
      <c r="F1571" s="1">
        <v>6945</v>
      </c>
      <c r="G1571" s="121">
        <v>45017</v>
      </c>
    </row>
    <row r="1572" spans="1:7">
      <c r="A1572">
        <v>498</v>
      </c>
      <c r="B1572" t="s">
        <v>580</v>
      </c>
      <c r="C1572" t="s">
        <v>581</v>
      </c>
      <c r="D1572" t="s">
        <v>108</v>
      </c>
      <c r="E1572" t="s">
        <v>109</v>
      </c>
      <c r="F1572" s="1">
        <v>-4254.21</v>
      </c>
      <c r="G1572" s="121">
        <v>45017</v>
      </c>
    </row>
    <row r="1573" spans="1:7">
      <c r="A1573">
        <v>505</v>
      </c>
      <c r="B1573" t="s">
        <v>582</v>
      </c>
      <c r="C1573" t="s">
        <v>583</v>
      </c>
      <c r="D1573" t="s">
        <v>108</v>
      </c>
      <c r="E1573" t="s">
        <v>109</v>
      </c>
      <c r="F1573" s="1">
        <v>-4287.4799999999996</v>
      </c>
      <c r="G1573" s="121">
        <v>45017</v>
      </c>
    </row>
    <row r="1574" spans="1:7">
      <c r="A1574">
        <v>511</v>
      </c>
      <c r="B1574" t="s">
        <v>584</v>
      </c>
      <c r="C1574" t="s">
        <v>585</v>
      </c>
      <c r="D1574" t="s">
        <v>108</v>
      </c>
      <c r="E1574" t="s">
        <v>109</v>
      </c>
      <c r="F1574" s="1">
        <v>-4351.83</v>
      </c>
      <c r="G1574" s="121">
        <v>45017</v>
      </c>
    </row>
    <row r="1575" spans="1:7">
      <c r="A1575">
        <v>511</v>
      </c>
      <c r="B1575" t="s">
        <v>584</v>
      </c>
      <c r="C1575" t="s">
        <v>585</v>
      </c>
      <c r="D1575" t="s">
        <v>135</v>
      </c>
      <c r="E1575" t="s">
        <v>135</v>
      </c>
      <c r="F1575" s="1">
        <v>6945</v>
      </c>
      <c r="G1575" s="121">
        <v>45017</v>
      </c>
    </row>
    <row r="1576" spans="1:7">
      <c r="A1576">
        <v>515</v>
      </c>
      <c r="B1576" t="s">
        <v>586</v>
      </c>
      <c r="C1576" t="s">
        <v>433</v>
      </c>
      <c r="D1576" t="s">
        <v>108</v>
      </c>
      <c r="E1576" t="s">
        <v>109</v>
      </c>
      <c r="F1576" s="1">
        <v>-4449.45</v>
      </c>
      <c r="G1576" s="121">
        <v>45017</v>
      </c>
    </row>
    <row r="1577" spans="1:7">
      <c r="A1577">
        <v>517</v>
      </c>
      <c r="B1577" t="s">
        <v>833</v>
      </c>
      <c r="C1577" t="s">
        <v>808</v>
      </c>
      <c r="D1577" t="s">
        <v>108</v>
      </c>
      <c r="E1577" t="s">
        <v>109</v>
      </c>
      <c r="F1577" s="1">
        <v>-4449.45</v>
      </c>
      <c r="G1577" s="121">
        <v>45017</v>
      </c>
    </row>
    <row r="1578" spans="1:7">
      <c r="A1578">
        <v>518</v>
      </c>
      <c r="B1578" t="s">
        <v>834</v>
      </c>
      <c r="C1578" t="s">
        <v>835</v>
      </c>
      <c r="D1578" t="s">
        <v>108</v>
      </c>
      <c r="E1578" t="s">
        <v>109</v>
      </c>
      <c r="F1578" s="1">
        <v>-4352.38</v>
      </c>
      <c r="G1578" s="121">
        <v>45017</v>
      </c>
    </row>
    <row r="1579" spans="1:7">
      <c r="A1579">
        <v>521</v>
      </c>
      <c r="B1579" t="s">
        <v>587</v>
      </c>
      <c r="C1579" t="s">
        <v>588</v>
      </c>
      <c r="D1579" t="s">
        <v>108</v>
      </c>
      <c r="E1579" t="s">
        <v>109</v>
      </c>
      <c r="F1579" s="1">
        <v>-4352.38</v>
      </c>
      <c r="G1579" s="121">
        <v>45017</v>
      </c>
    </row>
    <row r="1580" spans="1:7">
      <c r="A1580">
        <v>523</v>
      </c>
      <c r="B1580" t="s">
        <v>589</v>
      </c>
      <c r="C1580" t="s">
        <v>590</v>
      </c>
      <c r="D1580" t="s">
        <v>108</v>
      </c>
      <c r="E1580" t="s">
        <v>109</v>
      </c>
      <c r="F1580" s="1">
        <v>-4351.83</v>
      </c>
      <c r="G1580" s="121">
        <v>45017</v>
      </c>
    </row>
    <row r="1581" spans="1:7">
      <c r="A1581">
        <v>523</v>
      </c>
      <c r="B1581" t="s">
        <v>589</v>
      </c>
      <c r="C1581" t="s">
        <v>590</v>
      </c>
      <c r="D1581" t="s">
        <v>143</v>
      </c>
      <c r="E1581" t="s">
        <v>144</v>
      </c>
      <c r="F1581" s="1">
        <v>6819</v>
      </c>
      <c r="G1581" s="121">
        <v>45017</v>
      </c>
    </row>
    <row r="1582" spans="1:7">
      <c r="A1582">
        <v>524</v>
      </c>
      <c r="B1582" t="s">
        <v>591</v>
      </c>
      <c r="C1582" t="s">
        <v>588</v>
      </c>
      <c r="D1582" t="s">
        <v>108</v>
      </c>
      <c r="E1582" t="s">
        <v>109</v>
      </c>
      <c r="F1582" s="1">
        <v>-4352.38</v>
      </c>
      <c r="G1582" s="121">
        <v>45017</v>
      </c>
    </row>
    <row r="1583" spans="1:7">
      <c r="A1583">
        <v>526</v>
      </c>
      <c r="B1583" t="s">
        <v>594</v>
      </c>
      <c r="C1583" t="s">
        <v>595</v>
      </c>
      <c r="D1583" t="s">
        <v>135</v>
      </c>
      <c r="E1583" t="s">
        <v>135</v>
      </c>
      <c r="F1583" s="1">
        <v>6945</v>
      </c>
      <c r="G1583" s="121">
        <v>45017</v>
      </c>
    </row>
    <row r="1584" spans="1:7">
      <c r="A1584">
        <v>531</v>
      </c>
      <c r="B1584" t="s">
        <v>596</v>
      </c>
      <c r="C1584" t="s">
        <v>597</v>
      </c>
      <c r="D1584" t="s">
        <v>108</v>
      </c>
      <c r="E1584" t="s">
        <v>109</v>
      </c>
      <c r="F1584" s="1">
        <v>-4614.16</v>
      </c>
      <c r="G1584" s="121">
        <v>45017</v>
      </c>
    </row>
    <row r="1585" spans="1:7">
      <c r="A1585">
        <v>549</v>
      </c>
      <c r="B1585" t="s">
        <v>601</v>
      </c>
      <c r="C1585" t="s">
        <v>602</v>
      </c>
      <c r="D1585" t="s">
        <v>215</v>
      </c>
      <c r="E1585" t="s">
        <v>836</v>
      </c>
      <c r="F1585" s="1">
        <v>-44303.1</v>
      </c>
      <c r="G1585" s="121">
        <v>45017</v>
      </c>
    </row>
    <row r="1586" spans="1:7">
      <c r="A1586">
        <v>549</v>
      </c>
      <c r="B1586" t="s">
        <v>601</v>
      </c>
      <c r="C1586" t="s">
        <v>602</v>
      </c>
      <c r="D1586" t="s">
        <v>108</v>
      </c>
      <c r="E1586" t="s">
        <v>109</v>
      </c>
      <c r="F1586" s="1">
        <v>-4644.7</v>
      </c>
      <c r="G1586" s="121">
        <v>45017</v>
      </c>
    </row>
    <row r="1587" spans="1:7">
      <c r="A1587">
        <v>549</v>
      </c>
      <c r="B1587" t="s">
        <v>601</v>
      </c>
      <c r="C1587" t="s">
        <v>602</v>
      </c>
      <c r="D1587" t="s">
        <v>135</v>
      </c>
      <c r="E1587" t="s">
        <v>135</v>
      </c>
      <c r="F1587" s="1">
        <v>6945</v>
      </c>
      <c r="G1587" s="121">
        <v>45017</v>
      </c>
    </row>
    <row r="1588" spans="1:7">
      <c r="A1588">
        <v>550</v>
      </c>
      <c r="B1588" t="s">
        <v>603</v>
      </c>
      <c r="C1588" t="s">
        <v>604</v>
      </c>
      <c r="D1588" t="s">
        <v>215</v>
      </c>
      <c r="E1588" t="s">
        <v>836</v>
      </c>
      <c r="F1588" s="1">
        <v>-49068.69</v>
      </c>
      <c r="G1588" s="121">
        <v>45017</v>
      </c>
    </row>
    <row r="1589" spans="1:7">
      <c r="A1589">
        <v>550</v>
      </c>
      <c r="B1589" t="s">
        <v>603</v>
      </c>
      <c r="C1589" t="s">
        <v>604</v>
      </c>
      <c r="D1589" t="s">
        <v>143</v>
      </c>
      <c r="E1589" t="s">
        <v>144</v>
      </c>
      <c r="F1589" s="1">
        <v>6819</v>
      </c>
      <c r="G1589" s="121">
        <v>45017</v>
      </c>
    </row>
    <row r="1590" spans="1:7">
      <c r="A1590">
        <v>550</v>
      </c>
      <c r="B1590" t="s">
        <v>603</v>
      </c>
      <c r="C1590" t="s">
        <v>604</v>
      </c>
      <c r="D1590" t="s">
        <v>135</v>
      </c>
      <c r="F1590" s="1">
        <v>3472.5</v>
      </c>
      <c r="G1590" s="121">
        <v>45017</v>
      </c>
    </row>
    <row r="1591" spans="1:7">
      <c r="A1591">
        <v>550</v>
      </c>
      <c r="B1591" t="s">
        <v>603</v>
      </c>
      <c r="C1591" t="s">
        <v>604</v>
      </c>
      <c r="D1591" t="s">
        <v>108</v>
      </c>
      <c r="E1591" t="s">
        <v>109</v>
      </c>
      <c r="F1591" s="1">
        <v>-4644.7</v>
      </c>
      <c r="G1591" s="121">
        <v>45017</v>
      </c>
    </row>
    <row r="1592" spans="1:7">
      <c r="A1592">
        <v>551</v>
      </c>
      <c r="B1592" t="s">
        <v>605</v>
      </c>
      <c r="C1592" t="s">
        <v>602</v>
      </c>
      <c r="D1592" t="s">
        <v>108</v>
      </c>
      <c r="E1592" t="s">
        <v>109</v>
      </c>
      <c r="F1592" s="1">
        <v>-4839.9399999999996</v>
      </c>
      <c r="G1592" s="121">
        <v>45017</v>
      </c>
    </row>
    <row r="1593" spans="1:7">
      <c r="A1593">
        <v>551</v>
      </c>
      <c r="B1593" t="s">
        <v>605</v>
      </c>
      <c r="C1593" t="s">
        <v>602</v>
      </c>
      <c r="D1593" t="s">
        <v>215</v>
      </c>
      <c r="E1593" t="s">
        <v>836</v>
      </c>
      <c r="F1593" s="1">
        <v>-52996.67</v>
      </c>
      <c r="G1593" s="121">
        <v>45017</v>
      </c>
    </row>
    <row r="1594" spans="1:7">
      <c r="A1594">
        <v>551</v>
      </c>
      <c r="B1594" t="s">
        <v>605</v>
      </c>
      <c r="C1594" t="s">
        <v>602</v>
      </c>
      <c r="D1594" t="s">
        <v>135</v>
      </c>
      <c r="E1594" t="s">
        <v>135</v>
      </c>
      <c r="F1594" s="1">
        <v>6945</v>
      </c>
      <c r="G1594" s="121">
        <v>45017</v>
      </c>
    </row>
    <row r="1595" spans="1:7">
      <c r="A1595">
        <v>552</v>
      </c>
      <c r="B1595" t="s">
        <v>606</v>
      </c>
      <c r="C1595" t="s">
        <v>607</v>
      </c>
      <c r="D1595" t="s">
        <v>128</v>
      </c>
      <c r="E1595" t="s">
        <v>818</v>
      </c>
      <c r="F1595" s="1">
        <v>8058.67</v>
      </c>
      <c r="G1595" s="121">
        <v>45017</v>
      </c>
    </row>
    <row r="1596" spans="1:7">
      <c r="A1596">
        <v>553</v>
      </c>
      <c r="B1596" t="s">
        <v>609</v>
      </c>
      <c r="C1596" t="s">
        <v>607</v>
      </c>
      <c r="D1596" t="s">
        <v>128</v>
      </c>
      <c r="E1596" t="s">
        <v>818</v>
      </c>
      <c r="F1596" s="1">
        <v>12194.67</v>
      </c>
      <c r="G1596" s="121">
        <v>45017</v>
      </c>
    </row>
    <row r="1597" spans="1:7">
      <c r="A1597">
        <v>554</v>
      </c>
      <c r="B1597" t="s">
        <v>610</v>
      </c>
      <c r="C1597" t="s">
        <v>607</v>
      </c>
      <c r="D1597" t="s">
        <v>128</v>
      </c>
      <c r="E1597" t="s">
        <v>818</v>
      </c>
      <c r="F1597" s="1">
        <v>11979.03</v>
      </c>
      <c r="G1597" s="121">
        <v>45017</v>
      </c>
    </row>
    <row r="1598" spans="1:7">
      <c r="A1598">
        <v>556</v>
      </c>
      <c r="B1598" t="s">
        <v>611</v>
      </c>
      <c r="C1598" t="s">
        <v>612</v>
      </c>
      <c r="D1598" t="s">
        <v>108</v>
      </c>
      <c r="E1598" t="s">
        <v>109</v>
      </c>
      <c r="F1598" s="1">
        <v>-4320.2</v>
      </c>
      <c r="G1598" s="121">
        <v>45017</v>
      </c>
    </row>
    <row r="1599" spans="1:7">
      <c r="A1599">
        <v>559</v>
      </c>
      <c r="B1599" t="s">
        <v>615</v>
      </c>
      <c r="C1599" t="s">
        <v>616</v>
      </c>
      <c r="D1599" t="s">
        <v>128</v>
      </c>
      <c r="E1599" t="s">
        <v>818</v>
      </c>
      <c r="F1599" s="1">
        <v>12880.93</v>
      </c>
      <c r="G1599" s="121">
        <v>45017</v>
      </c>
    </row>
    <row r="1600" spans="1:7">
      <c r="A1600">
        <v>560</v>
      </c>
      <c r="B1600" t="s">
        <v>617</v>
      </c>
      <c r="C1600" t="s">
        <v>616</v>
      </c>
      <c r="D1600" t="s">
        <v>128</v>
      </c>
      <c r="E1600" t="s">
        <v>818</v>
      </c>
      <c r="F1600" s="1">
        <v>13385.2</v>
      </c>
      <c r="G1600" s="121">
        <v>45017</v>
      </c>
    </row>
    <row r="1601" spans="1:7">
      <c r="A1601">
        <v>562</v>
      </c>
      <c r="B1601" t="s">
        <v>618</v>
      </c>
      <c r="C1601" t="s">
        <v>616</v>
      </c>
      <c r="D1601" t="s">
        <v>128</v>
      </c>
      <c r="E1601" t="s">
        <v>818</v>
      </c>
      <c r="F1601" s="1">
        <v>13464.03</v>
      </c>
      <c r="G1601" s="121">
        <v>45017</v>
      </c>
    </row>
    <row r="1602" spans="1:7">
      <c r="A1602">
        <v>563</v>
      </c>
      <c r="B1602" t="s">
        <v>783</v>
      </c>
      <c r="C1602" t="s">
        <v>616</v>
      </c>
      <c r="D1602" t="s">
        <v>128</v>
      </c>
      <c r="E1602" t="s">
        <v>818</v>
      </c>
      <c r="F1602" s="1">
        <v>10801.77</v>
      </c>
      <c r="G1602" s="121">
        <v>45017</v>
      </c>
    </row>
    <row r="1603" spans="1:7">
      <c r="A1603">
        <v>564</v>
      </c>
      <c r="B1603" t="s">
        <v>784</v>
      </c>
      <c r="C1603" t="s">
        <v>616</v>
      </c>
      <c r="D1603" t="s">
        <v>128</v>
      </c>
      <c r="E1603" t="s">
        <v>818</v>
      </c>
      <c r="F1603" s="1">
        <v>13644.2</v>
      </c>
      <c r="G1603" s="121">
        <v>45017</v>
      </c>
    </row>
    <row r="1604" spans="1:7">
      <c r="A1604">
        <v>565</v>
      </c>
      <c r="B1604" t="s">
        <v>785</v>
      </c>
      <c r="C1604" t="s">
        <v>616</v>
      </c>
      <c r="D1604" t="s">
        <v>128</v>
      </c>
      <c r="E1604" t="s">
        <v>818</v>
      </c>
      <c r="F1604" s="1">
        <v>10800.7</v>
      </c>
      <c r="G1604" s="121">
        <v>45017</v>
      </c>
    </row>
    <row r="1605" spans="1:7">
      <c r="A1605">
        <v>566</v>
      </c>
      <c r="B1605" t="s">
        <v>786</v>
      </c>
      <c r="C1605" t="s">
        <v>616</v>
      </c>
      <c r="D1605" t="s">
        <v>128</v>
      </c>
      <c r="E1605" t="s">
        <v>818</v>
      </c>
      <c r="F1605" s="1">
        <v>13823.87</v>
      </c>
      <c r="G1605" s="121">
        <v>45017</v>
      </c>
    </row>
    <row r="1606" spans="1:7">
      <c r="A1606">
        <v>568</v>
      </c>
      <c r="B1606" t="s">
        <v>787</v>
      </c>
      <c r="C1606" t="s">
        <v>616</v>
      </c>
      <c r="D1606" t="s">
        <v>128</v>
      </c>
      <c r="E1606" t="s">
        <v>818</v>
      </c>
      <c r="F1606" s="1">
        <v>14009.7</v>
      </c>
      <c r="G1606" s="121">
        <v>45017</v>
      </c>
    </row>
    <row r="1607" spans="1:7">
      <c r="A1607">
        <v>569</v>
      </c>
      <c r="B1607" t="s">
        <v>788</v>
      </c>
      <c r="C1607" t="s">
        <v>616</v>
      </c>
      <c r="D1607" t="s">
        <v>128</v>
      </c>
      <c r="E1607" t="s">
        <v>818</v>
      </c>
      <c r="F1607" s="1">
        <v>14644.63</v>
      </c>
      <c r="G1607" s="121">
        <v>45017</v>
      </c>
    </row>
    <row r="1608" spans="1:7">
      <c r="A1608">
        <v>570</v>
      </c>
      <c r="B1608" t="s">
        <v>789</v>
      </c>
      <c r="C1608" t="s">
        <v>626</v>
      </c>
      <c r="D1608" t="s">
        <v>108</v>
      </c>
      <c r="E1608" t="s">
        <v>109</v>
      </c>
      <c r="F1608" s="1">
        <v>-4584.71</v>
      </c>
      <c r="G1608" s="121">
        <v>45017</v>
      </c>
    </row>
    <row r="1609" spans="1:7">
      <c r="A1609">
        <v>570</v>
      </c>
      <c r="B1609" t="s">
        <v>789</v>
      </c>
      <c r="C1609" t="s">
        <v>626</v>
      </c>
      <c r="D1609" t="s">
        <v>193</v>
      </c>
      <c r="F1609" s="1">
        <v>-4145</v>
      </c>
      <c r="G1609" s="121">
        <v>45017</v>
      </c>
    </row>
    <row r="1610" spans="1:7">
      <c r="A1610">
        <v>571</v>
      </c>
      <c r="B1610" t="s">
        <v>627</v>
      </c>
      <c r="C1610" t="s">
        <v>626</v>
      </c>
      <c r="D1610" t="s">
        <v>713</v>
      </c>
      <c r="E1610" t="s">
        <v>561</v>
      </c>
      <c r="F1610" s="1">
        <v>1500</v>
      </c>
      <c r="G1610" s="121">
        <v>45017</v>
      </c>
    </row>
    <row r="1611" spans="1:7">
      <c r="A1611">
        <v>571</v>
      </c>
      <c r="B1611" t="s">
        <v>627</v>
      </c>
      <c r="C1611" t="s">
        <v>626</v>
      </c>
      <c r="D1611" t="s">
        <v>193</v>
      </c>
      <c r="F1611" s="1">
        <v>-4685</v>
      </c>
      <c r="G1611" s="121">
        <v>45017</v>
      </c>
    </row>
    <row r="1612" spans="1:7">
      <c r="A1612">
        <v>571</v>
      </c>
      <c r="B1612" t="s">
        <v>627</v>
      </c>
      <c r="C1612" t="s">
        <v>626</v>
      </c>
      <c r="D1612" t="s">
        <v>108</v>
      </c>
      <c r="E1612" t="s">
        <v>109</v>
      </c>
      <c r="F1612" s="1">
        <v>-5181.34</v>
      </c>
      <c r="G1612" s="121">
        <v>45017</v>
      </c>
    </row>
    <row r="1613" spans="1:7">
      <c r="A1613">
        <v>572</v>
      </c>
      <c r="B1613" t="s">
        <v>790</v>
      </c>
      <c r="C1613" t="s">
        <v>616</v>
      </c>
      <c r="D1613" t="s">
        <v>128</v>
      </c>
      <c r="E1613" t="s">
        <v>818</v>
      </c>
      <c r="F1613" s="1">
        <v>14851.57</v>
      </c>
      <c r="G1613" s="121">
        <v>45017</v>
      </c>
    </row>
    <row r="1614" spans="1:7">
      <c r="A1614">
        <v>574</v>
      </c>
      <c r="B1614" t="s">
        <v>629</v>
      </c>
      <c r="C1614" t="s">
        <v>630</v>
      </c>
      <c r="D1614" t="s">
        <v>108</v>
      </c>
      <c r="E1614" t="s">
        <v>109</v>
      </c>
      <c r="F1614" s="1">
        <v>-4611.97</v>
      </c>
      <c r="G1614" s="121">
        <v>45017</v>
      </c>
    </row>
    <row r="1615" spans="1:7">
      <c r="A1615">
        <v>575</v>
      </c>
      <c r="B1615" t="s">
        <v>631</v>
      </c>
      <c r="C1615" t="s">
        <v>612</v>
      </c>
      <c r="D1615" t="s">
        <v>108</v>
      </c>
      <c r="E1615" t="s">
        <v>109</v>
      </c>
      <c r="F1615" s="1">
        <v>-4615.79</v>
      </c>
      <c r="G1615" s="121">
        <v>45017</v>
      </c>
    </row>
    <row r="1616" spans="1:7">
      <c r="A1616">
        <v>576</v>
      </c>
      <c r="B1616" t="s">
        <v>632</v>
      </c>
      <c r="C1616" t="s">
        <v>616</v>
      </c>
      <c r="D1616" t="s">
        <v>128</v>
      </c>
      <c r="E1616" t="s">
        <v>818</v>
      </c>
      <c r="F1616" s="1">
        <v>17186.2</v>
      </c>
      <c r="G1616" s="121">
        <v>45017</v>
      </c>
    </row>
    <row r="1617" spans="1:7">
      <c r="A1617">
        <v>584</v>
      </c>
      <c r="B1617" t="s">
        <v>633</v>
      </c>
      <c r="C1617" t="s">
        <v>634</v>
      </c>
      <c r="D1617" t="s">
        <v>108</v>
      </c>
      <c r="E1617" t="s">
        <v>109</v>
      </c>
      <c r="F1617" s="1">
        <v>-4579.25</v>
      </c>
      <c r="G1617" s="121">
        <v>45017</v>
      </c>
    </row>
    <row r="1618" spans="1:7">
      <c r="A1618">
        <v>588</v>
      </c>
      <c r="B1618" t="s">
        <v>635</v>
      </c>
      <c r="C1618" t="s">
        <v>616</v>
      </c>
      <c r="D1618" t="s">
        <v>128</v>
      </c>
      <c r="E1618" t="s">
        <v>818</v>
      </c>
      <c r="F1618" s="1">
        <v>16765.53</v>
      </c>
      <c r="G1618" s="121">
        <v>45017</v>
      </c>
    </row>
    <row r="1619" spans="1:7">
      <c r="A1619">
        <v>589</v>
      </c>
      <c r="B1619" t="s">
        <v>636</v>
      </c>
      <c r="C1619" t="s">
        <v>616</v>
      </c>
      <c r="D1619" t="s">
        <v>128</v>
      </c>
      <c r="E1619" t="s">
        <v>818</v>
      </c>
      <c r="F1619" s="1">
        <v>14714.2</v>
      </c>
      <c r="G1619" s="121">
        <v>45017</v>
      </c>
    </row>
    <row r="1620" spans="1:7">
      <c r="A1620">
        <v>592</v>
      </c>
      <c r="B1620" t="s">
        <v>793</v>
      </c>
      <c r="C1620" t="s">
        <v>638</v>
      </c>
      <c r="D1620" t="s">
        <v>108</v>
      </c>
      <c r="E1620" t="s">
        <v>109</v>
      </c>
      <c r="F1620" s="1">
        <v>-4538.8900000000003</v>
      </c>
      <c r="G1620" s="121">
        <v>45017</v>
      </c>
    </row>
    <row r="1621" spans="1:7">
      <c r="A1621">
        <v>593</v>
      </c>
      <c r="B1621" t="s">
        <v>639</v>
      </c>
      <c r="C1621" t="s">
        <v>616</v>
      </c>
      <c r="D1621" t="s">
        <v>128</v>
      </c>
      <c r="E1621" t="s">
        <v>818</v>
      </c>
      <c r="F1621" s="1">
        <v>13371.6</v>
      </c>
      <c r="G1621" s="121">
        <v>45017</v>
      </c>
    </row>
    <row r="1622" spans="1:7">
      <c r="A1622">
        <v>597</v>
      </c>
      <c r="B1622" t="s">
        <v>640</v>
      </c>
      <c r="C1622" t="s">
        <v>616</v>
      </c>
      <c r="D1622" t="s">
        <v>128</v>
      </c>
      <c r="E1622" t="s">
        <v>818</v>
      </c>
      <c r="F1622" s="1">
        <v>14537.93</v>
      </c>
      <c r="G1622" s="121">
        <v>45017</v>
      </c>
    </row>
    <row r="1623" spans="1:7">
      <c r="A1623">
        <v>598</v>
      </c>
      <c r="B1623" t="s">
        <v>641</v>
      </c>
      <c r="C1623" t="s">
        <v>616</v>
      </c>
      <c r="D1623" t="s">
        <v>128</v>
      </c>
      <c r="E1623" t="s">
        <v>818</v>
      </c>
      <c r="F1623" s="1">
        <v>14389.9</v>
      </c>
      <c r="G1623" s="121">
        <v>45017</v>
      </c>
    </row>
    <row r="1624" spans="1:7">
      <c r="A1624">
        <v>600</v>
      </c>
      <c r="B1624" t="s">
        <v>642</v>
      </c>
      <c r="C1624" t="s">
        <v>643</v>
      </c>
      <c r="D1624" t="s">
        <v>143</v>
      </c>
      <c r="E1624" t="s">
        <v>645</v>
      </c>
      <c r="F1624" s="1">
        <v>27276</v>
      </c>
      <c r="G1624" s="121">
        <v>45017</v>
      </c>
    </row>
    <row r="1625" spans="1:7">
      <c r="A1625">
        <v>602</v>
      </c>
      <c r="B1625" t="s">
        <v>646</v>
      </c>
      <c r="C1625" t="s">
        <v>647</v>
      </c>
      <c r="D1625" t="s">
        <v>108</v>
      </c>
      <c r="E1625" t="s">
        <v>109</v>
      </c>
      <c r="F1625" s="1">
        <v>-4411.28</v>
      </c>
      <c r="G1625" s="121">
        <v>45017</v>
      </c>
    </row>
    <row r="1626" spans="1:7">
      <c r="A1626">
        <v>603</v>
      </c>
      <c r="B1626" t="s">
        <v>648</v>
      </c>
      <c r="C1626" t="s">
        <v>649</v>
      </c>
      <c r="D1626" t="s">
        <v>108</v>
      </c>
      <c r="E1626" t="s">
        <v>109</v>
      </c>
      <c r="F1626" s="1">
        <v>-4404.7299999999996</v>
      </c>
      <c r="G1626" s="121">
        <v>45017</v>
      </c>
    </row>
    <row r="1627" spans="1:7">
      <c r="A1627">
        <v>605</v>
      </c>
      <c r="B1627" t="s">
        <v>650</v>
      </c>
      <c r="C1627" t="s">
        <v>651</v>
      </c>
      <c r="D1627" t="s">
        <v>108</v>
      </c>
      <c r="E1627" t="s">
        <v>109</v>
      </c>
      <c r="F1627" s="1">
        <v>-4119.51</v>
      </c>
      <c r="G1627" s="121">
        <v>45017</v>
      </c>
    </row>
    <row r="1628" spans="1:7">
      <c r="A1628">
        <v>606</v>
      </c>
      <c r="B1628" t="s">
        <v>652</v>
      </c>
      <c r="C1628" t="s">
        <v>653</v>
      </c>
      <c r="D1628" t="s">
        <v>135</v>
      </c>
      <c r="E1628" t="s">
        <v>135</v>
      </c>
      <c r="F1628" s="1">
        <v>6945</v>
      </c>
      <c r="G1628" s="121">
        <v>45017</v>
      </c>
    </row>
    <row r="1629" spans="1:7">
      <c r="A1629">
        <v>608</v>
      </c>
      <c r="B1629" t="s">
        <v>654</v>
      </c>
      <c r="C1629" t="s">
        <v>655</v>
      </c>
      <c r="D1629" t="s">
        <v>143</v>
      </c>
      <c r="E1629" t="s">
        <v>144</v>
      </c>
      <c r="F1629" s="1">
        <v>6819</v>
      </c>
      <c r="G1629" s="121">
        <v>45017</v>
      </c>
    </row>
    <row r="1630" spans="1:7">
      <c r="A1630">
        <v>608</v>
      </c>
      <c r="B1630" t="s">
        <v>654</v>
      </c>
      <c r="C1630" t="s">
        <v>655</v>
      </c>
      <c r="D1630" t="s">
        <v>135</v>
      </c>
      <c r="E1630" t="s">
        <v>135</v>
      </c>
      <c r="F1630" s="1">
        <v>6945</v>
      </c>
      <c r="G1630" s="121">
        <v>45017</v>
      </c>
    </row>
    <row r="1631" spans="1:7">
      <c r="A1631">
        <v>608</v>
      </c>
      <c r="B1631" t="s">
        <v>654</v>
      </c>
      <c r="C1631" t="s">
        <v>655</v>
      </c>
      <c r="D1631" t="s">
        <v>143</v>
      </c>
      <c r="E1631" t="s">
        <v>144</v>
      </c>
      <c r="F1631" s="1">
        <v>6819</v>
      </c>
      <c r="G1631" s="121">
        <v>45017</v>
      </c>
    </row>
    <row r="1632" spans="1:7">
      <c r="A1632">
        <v>608</v>
      </c>
      <c r="B1632" t="s">
        <v>654</v>
      </c>
      <c r="C1632" t="s">
        <v>655</v>
      </c>
      <c r="D1632" t="s">
        <v>108</v>
      </c>
      <c r="E1632" t="s">
        <v>109</v>
      </c>
      <c r="F1632" s="1">
        <v>-5024.2700000000004</v>
      </c>
      <c r="G1632" s="121">
        <v>45017</v>
      </c>
    </row>
    <row r="1633" spans="1:7">
      <c r="A1633">
        <v>609</v>
      </c>
      <c r="B1633" t="s">
        <v>656</v>
      </c>
      <c r="C1633" t="s">
        <v>657</v>
      </c>
      <c r="D1633" t="s">
        <v>135</v>
      </c>
      <c r="E1633" t="s">
        <v>135</v>
      </c>
      <c r="F1633" s="1">
        <v>6945</v>
      </c>
      <c r="G1633" s="121">
        <v>45017</v>
      </c>
    </row>
    <row r="1634" spans="1:7">
      <c r="A1634">
        <v>610</v>
      </c>
      <c r="B1634" t="s">
        <v>658</v>
      </c>
      <c r="C1634" t="s">
        <v>659</v>
      </c>
      <c r="D1634" t="s">
        <v>108</v>
      </c>
      <c r="E1634" t="s">
        <v>109</v>
      </c>
      <c r="F1634" s="1">
        <v>-4120.05</v>
      </c>
      <c r="G1634" s="121">
        <v>45017</v>
      </c>
    </row>
    <row r="1635" spans="1:7">
      <c r="A1635">
        <v>611</v>
      </c>
      <c r="B1635" t="s">
        <v>660</v>
      </c>
      <c r="C1635" t="s">
        <v>661</v>
      </c>
      <c r="D1635" t="s">
        <v>108</v>
      </c>
      <c r="E1635" t="s">
        <v>109</v>
      </c>
      <c r="F1635" s="1">
        <v>-4122.78</v>
      </c>
      <c r="G1635" s="121">
        <v>45017</v>
      </c>
    </row>
    <row r="1636" spans="1:7">
      <c r="A1636">
        <v>1</v>
      </c>
      <c r="B1636" t="s">
        <v>662</v>
      </c>
      <c r="C1636" t="s">
        <v>107</v>
      </c>
      <c r="D1636" t="s">
        <v>108</v>
      </c>
      <c r="E1636" t="s">
        <v>109</v>
      </c>
      <c r="F1636" s="1">
        <v>-5277.29</v>
      </c>
      <c r="G1636" s="121">
        <v>45047</v>
      </c>
    </row>
    <row r="1637" spans="1:7">
      <c r="A1637">
        <v>2</v>
      </c>
      <c r="B1637" t="s">
        <v>663</v>
      </c>
      <c r="C1637" t="s">
        <v>107</v>
      </c>
      <c r="D1637" t="s">
        <v>108</v>
      </c>
      <c r="E1637" t="s">
        <v>109</v>
      </c>
      <c r="F1637" s="1">
        <v>-5284.55</v>
      </c>
      <c r="G1637" s="121">
        <v>45047</v>
      </c>
    </row>
    <row r="1638" spans="1:7">
      <c r="A1638">
        <v>3</v>
      </c>
      <c r="B1638" t="s">
        <v>664</v>
      </c>
      <c r="C1638" t="s">
        <v>110</v>
      </c>
      <c r="D1638" t="s">
        <v>108</v>
      </c>
      <c r="E1638" t="s">
        <v>109</v>
      </c>
      <c r="F1638" s="1">
        <v>-5303.32</v>
      </c>
      <c r="G1638" s="121">
        <v>45047</v>
      </c>
    </row>
    <row r="1639" spans="1:7">
      <c r="A1639">
        <v>4</v>
      </c>
      <c r="B1639" t="s">
        <v>665</v>
      </c>
      <c r="C1639" t="s">
        <v>111</v>
      </c>
      <c r="D1639" t="s">
        <v>108</v>
      </c>
      <c r="E1639" t="s">
        <v>109</v>
      </c>
      <c r="F1639" s="1">
        <v>-4981.2700000000004</v>
      </c>
      <c r="G1639" s="121">
        <v>45047</v>
      </c>
    </row>
    <row r="1640" spans="1:7">
      <c r="A1640">
        <v>5</v>
      </c>
      <c r="B1640" t="s">
        <v>666</v>
      </c>
      <c r="C1640" t="s">
        <v>111</v>
      </c>
      <c r="D1640" t="s">
        <v>108</v>
      </c>
      <c r="E1640" t="s">
        <v>109</v>
      </c>
      <c r="F1640" s="1">
        <v>-4985.51</v>
      </c>
      <c r="G1640" s="121">
        <v>45047</v>
      </c>
    </row>
    <row r="1641" spans="1:7">
      <c r="A1641">
        <v>6</v>
      </c>
      <c r="B1641" t="s">
        <v>667</v>
      </c>
      <c r="C1641" t="s">
        <v>112</v>
      </c>
      <c r="D1641" t="s">
        <v>108</v>
      </c>
      <c r="E1641" t="s">
        <v>109</v>
      </c>
      <c r="F1641" s="1">
        <v>-4948.58</v>
      </c>
      <c r="G1641" s="121">
        <v>45047</v>
      </c>
    </row>
    <row r="1642" spans="1:7">
      <c r="A1642">
        <v>8</v>
      </c>
      <c r="B1642" t="s">
        <v>668</v>
      </c>
      <c r="C1642" t="s">
        <v>113</v>
      </c>
      <c r="D1642" t="s">
        <v>108</v>
      </c>
      <c r="E1642" t="s">
        <v>109</v>
      </c>
      <c r="F1642" s="1">
        <v>-5358.41</v>
      </c>
      <c r="G1642" s="121">
        <v>45047</v>
      </c>
    </row>
    <row r="1643" spans="1:7">
      <c r="A1643">
        <v>9</v>
      </c>
      <c r="B1643" t="s">
        <v>669</v>
      </c>
      <c r="C1643" t="s">
        <v>114</v>
      </c>
      <c r="D1643" t="s">
        <v>143</v>
      </c>
      <c r="E1643" t="s">
        <v>144</v>
      </c>
      <c r="F1643" s="1">
        <v>7569.12</v>
      </c>
      <c r="G1643" s="121">
        <v>45047</v>
      </c>
    </row>
    <row r="1644" spans="1:7">
      <c r="A1644">
        <v>9</v>
      </c>
      <c r="B1644" t="s">
        <v>669</v>
      </c>
      <c r="C1644" t="s">
        <v>114</v>
      </c>
      <c r="D1644" t="s">
        <v>108</v>
      </c>
      <c r="E1644" t="s">
        <v>109</v>
      </c>
      <c r="F1644" s="1">
        <v>-5360.83</v>
      </c>
      <c r="G1644" s="121">
        <v>45047</v>
      </c>
    </row>
    <row r="1645" spans="1:7">
      <c r="A1645">
        <v>10</v>
      </c>
      <c r="B1645" t="s">
        <v>670</v>
      </c>
      <c r="C1645" t="s">
        <v>115</v>
      </c>
      <c r="D1645" t="s">
        <v>108</v>
      </c>
      <c r="E1645" t="s">
        <v>109</v>
      </c>
      <c r="F1645" s="1">
        <v>-5060.57</v>
      </c>
      <c r="G1645" s="121">
        <v>45047</v>
      </c>
    </row>
    <row r="1646" spans="1:7">
      <c r="A1646">
        <v>11</v>
      </c>
      <c r="B1646" t="s">
        <v>671</v>
      </c>
      <c r="C1646" t="s">
        <v>116</v>
      </c>
      <c r="D1646" t="s">
        <v>108</v>
      </c>
      <c r="E1646" t="s">
        <v>109</v>
      </c>
      <c r="F1646" s="1">
        <v>-5058.76</v>
      </c>
      <c r="G1646" s="121">
        <v>45047</v>
      </c>
    </row>
    <row r="1647" spans="1:7">
      <c r="A1647">
        <v>12</v>
      </c>
      <c r="B1647" t="s">
        <v>672</v>
      </c>
      <c r="C1647" t="s">
        <v>117</v>
      </c>
      <c r="D1647" t="s">
        <v>108</v>
      </c>
      <c r="E1647" t="s">
        <v>109</v>
      </c>
      <c r="F1647" s="1">
        <v>-4938.29</v>
      </c>
      <c r="G1647" s="121">
        <v>45047</v>
      </c>
    </row>
    <row r="1648" spans="1:7">
      <c r="A1648">
        <v>13</v>
      </c>
      <c r="B1648" t="s">
        <v>673</v>
      </c>
      <c r="C1648" t="s">
        <v>118</v>
      </c>
      <c r="D1648" t="s">
        <v>108</v>
      </c>
      <c r="E1648" t="s">
        <v>109</v>
      </c>
      <c r="F1648" s="1">
        <v>-5980.11</v>
      </c>
      <c r="G1648" s="121">
        <v>45047</v>
      </c>
    </row>
    <row r="1649" spans="1:7">
      <c r="A1649">
        <v>14</v>
      </c>
      <c r="B1649" t="s">
        <v>797</v>
      </c>
      <c r="C1649" t="s">
        <v>711</v>
      </c>
      <c r="D1649" t="s">
        <v>108</v>
      </c>
      <c r="E1649" t="s">
        <v>109</v>
      </c>
      <c r="F1649" s="1">
        <v>-5266.39</v>
      </c>
      <c r="G1649" s="121">
        <v>45047</v>
      </c>
    </row>
    <row r="1650" spans="1:7">
      <c r="A1650">
        <v>15</v>
      </c>
      <c r="B1650" t="s">
        <v>674</v>
      </c>
      <c r="C1650" t="s">
        <v>119</v>
      </c>
      <c r="D1650" t="s">
        <v>108</v>
      </c>
      <c r="E1650" t="s">
        <v>109</v>
      </c>
      <c r="F1650" s="1">
        <v>-5266.39</v>
      </c>
      <c r="G1650" s="121">
        <v>45047</v>
      </c>
    </row>
    <row r="1651" spans="1:7">
      <c r="A1651">
        <v>16</v>
      </c>
      <c r="B1651" t="s">
        <v>675</v>
      </c>
      <c r="C1651" t="s">
        <v>120</v>
      </c>
      <c r="D1651" t="s">
        <v>108</v>
      </c>
      <c r="E1651" t="s">
        <v>109</v>
      </c>
      <c r="F1651" s="1">
        <v>-5262.76</v>
      </c>
      <c r="G1651" s="121">
        <v>45047</v>
      </c>
    </row>
    <row r="1652" spans="1:7">
      <c r="A1652">
        <v>19</v>
      </c>
      <c r="B1652" t="s">
        <v>676</v>
      </c>
      <c r="C1652" t="s">
        <v>121</v>
      </c>
      <c r="D1652" t="s">
        <v>108</v>
      </c>
      <c r="E1652" t="s">
        <v>109</v>
      </c>
      <c r="F1652" s="1">
        <v>-5487.95</v>
      </c>
      <c r="G1652" s="121">
        <v>45047</v>
      </c>
    </row>
    <row r="1653" spans="1:7">
      <c r="A1653">
        <v>20</v>
      </c>
      <c r="B1653" t="s">
        <v>677</v>
      </c>
      <c r="C1653" t="s">
        <v>122</v>
      </c>
      <c r="D1653" t="s">
        <v>143</v>
      </c>
      <c r="E1653" t="s">
        <v>144</v>
      </c>
      <c r="F1653" s="1">
        <v>7569.12</v>
      </c>
      <c r="G1653" s="121">
        <v>45047</v>
      </c>
    </row>
    <row r="1654" spans="1:7">
      <c r="A1654">
        <v>21</v>
      </c>
      <c r="B1654" t="s">
        <v>678</v>
      </c>
      <c r="C1654" t="s">
        <v>123</v>
      </c>
      <c r="D1654" t="s">
        <v>108</v>
      </c>
      <c r="E1654" t="s">
        <v>109</v>
      </c>
      <c r="F1654" s="1">
        <v>-5172.5600000000004</v>
      </c>
      <c r="G1654" s="121">
        <v>45047</v>
      </c>
    </row>
    <row r="1655" spans="1:7">
      <c r="A1655">
        <v>22</v>
      </c>
      <c r="B1655" t="s">
        <v>679</v>
      </c>
      <c r="C1655" t="s">
        <v>124</v>
      </c>
      <c r="D1655" t="s">
        <v>108</v>
      </c>
      <c r="E1655" t="s">
        <v>109</v>
      </c>
      <c r="F1655" s="1">
        <v>-4868.07</v>
      </c>
      <c r="G1655" s="121">
        <v>45047</v>
      </c>
    </row>
    <row r="1656" spans="1:7">
      <c r="A1656">
        <v>22</v>
      </c>
      <c r="B1656" t="s">
        <v>679</v>
      </c>
      <c r="C1656" t="s">
        <v>124</v>
      </c>
      <c r="D1656" t="s">
        <v>143</v>
      </c>
      <c r="E1656" t="s">
        <v>144</v>
      </c>
      <c r="F1656" s="1">
        <v>7569.12</v>
      </c>
      <c r="G1656" s="121">
        <v>45047</v>
      </c>
    </row>
    <row r="1657" spans="1:7">
      <c r="A1657">
        <v>29</v>
      </c>
      <c r="B1657" t="s">
        <v>682</v>
      </c>
      <c r="C1657" t="s">
        <v>121</v>
      </c>
      <c r="D1657" t="s">
        <v>108</v>
      </c>
      <c r="E1657" t="s">
        <v>109</v>
      </c>
      <c r="F1657" s="1">
        <v>-5526.09</v>
      </c>
      <c r="G1657" s="121">
        <v>45047</v>
      </c>
    </row>
    <row r="1658" spans="1:7">
      <c r="A1658">
        <v>32</v>
      </c>
      <c r="B1658" t="s">
        <v>683</v>
      </c>
      <c r="C1658" t="s">
        <v>127</v>
      </c>
      <c r="D1658" t="s">
        <v>108</v>
      </c>
      <c r="E1658" t="s">
        <v>109</v>
      </c>
      <c r="F1658" s="1">
        <v>-5696.8</v>
      </c>
      <c r="G1658" s="121">
        <v>45047</v>
      </c>
    </row>
    <row r="1659" spans="1:7">
      <c r="A1659">
        <v>32</v>
      </c>
      <c r="B1659" t="s">
        <v>683</v>
      </c>
      <c r="C1659" t="s">
        <v>127</v>
      </c>
      <c r="D1659" t="s">
        <v>128</v>
      </c>
      <c r="E1659" t="s">
        <v>712</v>
      </c>
      <c r="F1659" s="1">
        <v>33851.03</v>
      </c>
      <c r="G1659" s="121">
        <v>45047</v>
      </c>
    </row>
    <row r="1660" spans="1:7">
      <c r="A1660">
        <v>33</v>
      </c>
      <c r="B1660" t="s">
        <v>684</v>
      </c>
      <c r="C1660" t="s">
        <v>130</v>
      </c>
      <c r="D1660" t="s">
        <v>108</v>
      </c>
      <c r="E1660" t="s">
        <v>109</v>
      </c>
      <c r="F1660" s="1">
        <v>-6067.28</v>
      </c>
      <c r="G1660" s="121">
        <v>45047</v>
      </c>
    </row>
    <row r="1661" spans="1:7">
      <c r="A1661">
        <v>33</v>
      </c>
      <c r="B1661" t="s">
        <v>684</v>
      </c>
      <c r="C1661" t="s">
        <v>130</v>
      </c>
      <c r="D1661" t="s">
        <v>713</v>
      </c>
      <c r="E1661" t="s">
        <v>714</v>
      </c>
      <c r="F1661" s="1">
        <v>12144</v>
      </c>
      <c r="G1661" s="121">
        <v>45047</v>
      </c>
    </row>
    <row r="1662" spans="1:7">
      <c r="A1662">
        <v>34</v>
      </c>
      <c r="B1662" t="s">
        <v>685</v>
      </c>
      <c r="C1662" t="s">
        <v>131</v>
      </c>
      <c r="D1662" t="s">
        <v>108</v>
      </c>
      <c r="E1662" t="s">
        <v>109</v>
      </c>
      <c r="F1662" s="1">
        <v>-5576.33</v>
      </c>
      <c r="G1662" s="121">
        <v>45047</v>
      </c>
    </row>
    <row r="1663" spans="1:7">
      <c r="A1663">
        <v>35</v>
      </c>
      <c r="B1663" t="s">
        <v>686</v>
      </c>
      <c r="C1663" t="s">
        <v>132</v>
      </c>
      <c r="D1663" t="s">
        <v>108</v>
      </c>
      <c r="E1663" t="s">
        <v>109</v>
      </c>
      <c r="F1663" s="1">
        <v>-5363.85</v>
      </c>
      <c r="G1663" s="121">
        <v>45047</v>
      </c>
    </row>
    <row r="1664" spans="1:7">
      <c r="A1664">
        <v>38</v>
      </c>
      <c r="B1664" t="s">
        <v>687</v>
      </c>
      <c r="C1664" t="s">
        <v>133</v>
      </c>
      <c r="D1664" t="s">
        <v>108</v>
      </c>
      <c r="E1664" t="s">
        <v>109</v>
      </c>
      <c r="F1664" s="1">
        <v>-5493.4</v>
      </c>
      <c r="G1664" s="121">
        <v>45047</v>
      </c>
    </row>
    <row r="1665" spans="1:7">
      <c r="A1665">
        <v>43</v>
      </c>
      <c r="B1665" t="s">
        <v>688</v>
      </c>
      <c r="C1665" t="s">
        <v>134</v>
      </c>
      <c r="D1665" t="s">
        <v>135</v>
      </c>
      <c r="E1665" t="s">
        <v>135</v>
      </c>
      <c r="F1665" s="1">
        <v>6945</v>
      </c>
      <c r="G1665" s="121">
        <v>45047</v>
      </c>
    </row>
    <row r="1666" spans="1:7">
      <c r="A1666">
        <v>43</v>
      </c>
      <c r="B1666" t="s">
        <v>688</v>
      </c>
      <c r="C1666" t="s">
        <v>134</v>
      </c>
      <c r="D1666" t="s">
        <v>108</v>
      </c>
      <c r="E1666" t="s">
        <v>109</v>
      </c>
      <c r="F1666" s="1">
        <v>-5371.72</v>
      </c>
      <c r="G1666" s="121">
        <v>45047</v>
      </c>
    </row>
    <row r="1667" spans="1:7">
      <c r="A1667">
        <v>50</v>
      </c>
      <c r="B1667" t="s">
        <v>798</v>
      </c>
      <c r="C1667" t="s">
        <v>715</v>
      </c>
      <c r="D1667" t="s">
        <v>108</v>
      </c>
      <c r="E1667" t="s">
        <v>177</v>
      </c>
      <c r="F1667" s="1">
        <v>-5293</v>
      </c>
      <c r="G1667" s="121">
        <v>45047</v>
      </c>
    </row>
    <row r="1668" spans="1:7">
      <c r="A1668">
        <v>50</v>
      </c>
      <c r="B1668" t="s">
        <v>798</v>
      </c>
      <c r="C1668" t="s">
        <v>715</v>
      </c>
      <c r="D1668" t="s">
        <v>143</v>
      </c>
      <c r="E1668" t="s">
        <v>453</v>
      </c>
      <c r="F1668" s="1">
        <v>15138.24</v>
      </c>
      <c r="G1668" s="121">
        <v>45047</v>
      </c>
    </row>
    <row r="1669" spans="1:7">
      <c r="A1669">
        <v>50</v>
      </c>
      <c r="B1669" t="s">
        <v>798</v>
      </c>
      <c r="C1669" t="s">
        <v>715</v>
      </c>
      <c r="D1669" t="s">
        <v>193</v>
      </c>
      <c r="F1669" s="1">
        <v>-4768</v>
      </c>
      <c r="G1669" s="121">
        <v>45047</v>
      </c>
    </row>
    <row r="1670" spans="1:7">
      <c r="A1670">
        <v>52</v>
      </c>
      <c r="B1670" t="s">
        <v>799</v>
      </c>
      <c r="C1670" t="s">
        <v>716</v>
      </c>
      <c r="D1670" t="s">
        <v>108</v>
      </c>
      <c r="E1670" t="s">
        <v>109</v>
      </c>
      <c r="F1670" s="1">
        <v>-5435.29</v>
      </c>
      <c r="G1670" s="121">
        <v>45047</v>
      </c>
    </row>
    <row r="1671" spans="1:7">
      <c r="A1671">
        <v>53</v>
      </c>
      <c r="B1671" t="s">
        <v>800</v>
      </c>
      <c r="C1671" t="s">
        <v>717</v>
      </c>
      <c r="D1671" t="s">
        <v>108</v>
      </c>
      <c r="E1671" t="s">
        <v>109</v>
      </c>
      <c r="F1671" s="1">
        <v>-5427.42</v>
      </c>
      <c r="G1671" s="121">
        <v>45047</v>
      </c>
    </row>
    <row r="1672" spans="1:7">
      <c r="A1672">
        <v>54</v>
      </c>
      <c r="B1672" t="s">
        <v>690</v>
      </c>
      <c r="C1672" t="s">
        <v>37</v>
      </c>
      <c r="D1672" t="s">
        <v>108</v>
      </c>
      <c r="E1672" t="s">
        <v>109</v>
      </c>
      <c r="F1672" s="1">
        <v>-5128.9799999999996</v>
      </c>
      <c r="G1672" s="121">
        <v>45047</v>
      </c>
    </row>
    <row r="1673" spans="1:7">
      <c r="A1673">
        <v>56</v>
      </c>
      <c r="B1673" t="s">
        <v>692</v>
      </c>
      <c r="C1673" t="s">
        <v>137</v>
      </c>
      <c r="D1673" t="s">
        <v>143</v>
      </c>
      <c r="E1673" t="s">
        <v>144</v>
      </c>
      <c r="F1673" s="1">
        <v>7569.12</v>
      </c>
      <c r="G1673" s="121">
        <v>45047</v>
      </c>
    </row>
    <row r="1674" spans="1:7">
      <c r="A1674">
        <v>58</v>
      </c>
      <c r="B1674" t="s">
        <v>801</v>
      </c>
      <c r="C1674" t="s">
        <v>718</v>
      </c>
      <c r="D1674" t="s">
        <v>143</v>
      </c>
      <c r="E1674" t="s">
        <v>144</v>
      </c>
      <c r="F1674" s="1">
        <v>7569.12</v>
      </c>
      <c r="G1674" s="121">
        <v>45047</v>
      </c>
    </row>
    <row r="1675" spans="1:7">
      <c r="A1675">
        <v>58</v>
      </c>
      <c r="B1675" t="s">
        <v>801</v>
      </c>
      <c r="C1675" t="s">
        <v>718</v>
      </c>
      <c r="D1675" t="s">
        <v>108</v>
      </c>
      <c r="E1675" t="s">
        <v>109</v>
      </c>
      <c r="F1675" s="1">
        <v>-5222.2</v>
      </c>
      <c r="G1675" s="121">
        <v>45047</v>
      </c>
    </row>
    <row r="1676" spans="1:7">
      <c r="A1676">
        <v>59</v>
      </c>
      <c r="B1676" t="s">
        <v>693</v>
      </c>
      <c r="C1676" t="s">
        <v>138</v>
      </c>
      <c r="D1676" t="s">
        <v>713</v>
      </c>
      <c r="E1676" t="s">
        <v>561</v>
      </c>
      <c r="F1676" s="1">
        <v>1500</v>
      </c>
      <c r="G1676" s="121">
        <v>45047</v>
      </c>
    </row>
    <row r="1677" spans="1:7">
      <c r="A1677">
        <v>60</v>
      </c>
      <c r="B1677" t="s">
        <v>694</v>
      </c>
      <c r="C1677" t="s">
        <v>141</v>
      </c>
      <c r="D1677" t="s">
        <v>108</v>
      </c>
      <c r="E1677" t="s">
        <v>109</v>
      </c>
      <c r="F1677" s="1">
        <v>-6552.17</v>
      </c>
      <c r="G1677" s="121">
        <v>45047</v>
      </c>
    </row>
    <row r="1678" spans="1:7">
      <c r="A1678">
        <v>61</v>
      </c>
      <c r="B1678" t="s">
        <v>695</v>
      </c>
      <c r="C1678" t="s">
        <v>142</v>
      </c>
      <c r="D1678" t="s">
        <v>108</v>
      </c>
      <c r="E1678" t="s">
        <v>109</v>
      </c>
      <c r="F1678" s="1">
        <v>-6573.36</v>
      </c>
      <c r="G1678" s="121">
        <v>45047</v>
      </c>
    </row>
    <row r="1679" spans="1:7">
      <c r="A1679">
        <v>62</v>
      </c>
      <c r="B1679" t="s">
        <v>696</v>
      </c>
      <c r="C1679" t="s">
        <v>142</v>
      </c>
      <c r="D1679" t="s">
        <v>108</v>
      </c>
      <c r="E1679" t="s">
        <v>109</v>
      </c>
      <c r="F1679" s="1">
        <v>-5535.78</v>
      </c>
      <c r="G1679" s="121">
        <v>45047</v>
      </c>
    </row>
    <row r="1680" spans="1:7">
      <c r="A1680">
        <v>63</v>
      </c>
      <c r="B1680" t="s">
        <v>697</v>
      </c>
      <c r="C1680" t="s">
        <v>145</v>
      </c>
      <c r="D1680" t="s">
        <v>193</v>
      </c>
      <c r="F1680" s="1">
        <v>-18782</v>
      </c>
      <c r="G1680" s="121">
        <v>45047</v>
      </c>
    </row>
    <row r="1681" spans="1:7">
      <c r="A1681">
        <v>63</v>
      </c>
      <c r="B1681" t="s">
        <v>697</v>
      </c>
      <c r="C1681" t="s">
        <v>145</v>
      </c>
      <c r="D1681" t="s">
        <v>135</v>
      </c>
      <c r="E1681" t="s">
        <v>135</v>
      </c>
      <c r="F1681" s="1">
        <v>6945</v>
      </c>
      <c r="G1681" s="121">
        <v>45047</v>
      </c>
    </row>
    <row r="1682" spans="1:7">
      <c r="A1682">
        <v>64</v>
      </c>
      <c r="B1682" t="s">
        <v>698</v>
      </c>
      <c r="C1682" t="s">
        <v>146</v>
      </c>
      <c r="D1682" t="s">
        <v>108</v>
      </c>
      <c r="E1682" t="s">
        <v>109</v>
      </c>
      <c r="F1682" s="1">
        <v>-5684.69</v>
      </c>
      <c r="G1682" s="121">
        <v>45047</v>
      </c>
    </row>
    <row r="1683" spans="1:7">
      <c r="A1683">
        <v>65</v>
      </c>
      <c r="B1683" t="s">
        <v>699</v>
      </c>
      <c r="C1683" t="s">
        <v>146</v>
      </c>
      <c r="D1683" t="s">
        <v>108</v>
      </c>
      <c r="E1683" t="s">
        <v>109</v>
      </c>
      <c r="F1683" s="1">
        <v>-5615.68</v>
      </c>
      <c r="G1683" s="121">
        <v>45047</v>
      </c>
    </row>
    <row r="1684" spans="1:7">
      <c r="A1684">
        <v>66</v>
      </c>
      <c r="B1684" t="s">
        <v>802</v>
      </c>
      <c r="C1684" t="s">
        <v>719</v>
      </c>
      <c r="D1684" t="s">
        <v>108</v>
      </c>
      <c r="E1684" t="s">
        <v>109</v>
      </c>
      <c r="F1684" s="1">
        <v>-5582.99</v>
      </c>
      <c r="G1684" s="121">
        <v>45047</v>
      </c>
    </row>
    <row r="1685" spans="1:7">
      <c r="A1685">
        <v>67</v>
      </c>
      <c r="B1685" t="s">
        <v>803</v>
      </c>
      <c r="C1685" t="s">
        <v>719</v>
      </c>
      <c r="D1685" t="s">
        <v>108</v>
      </c>
      <c r="E1685" t="s">
        <v>109</v>
      </c>
      <c r="F1685" s="1">
        <v>-5341.46</v>
      </c>
      <c r="G1685" s="121">
        <v>45047</v>
      </c>
    </row>
    <row r="1686" spans="1:7">
      <c r="A1686">
        <v>69</v>
      </c>
      <c r="B1686" t="s">
        <v>700</v>
      </c>
      <c r="C1686" t="s">
        <v>147</v>
      </c>
      <c r="D1686" t="s">
        <v>108</v>
      </c>
      <c r="E1686" t="s">
        <v>109</v>
      </c>
      <c r="F1686" s="1">
        <v>-5968</v>
      </c>
      <c r="G1686" s="121">
        <v>45047</v>
      </c>
    </row>
    <row r="1687" spans="1:7">
      <c r="A1687">
        <v>71</v>
      </c>
      <c r="B1687" t="s">
        <v>701</v>
      </c>
      <c r="C1687" t="s">
        <v>148</v>
      </c>
      <c r="D1687" t="s">
        <v>108</v>
      </c>
      <c r="E1687" t="s">
        <v>109</v>
      </c>
      <c r="F1687" s="1">
        <v>-6333.63</v>
      </c>
      <c r="G1687" s="121">
        <v>45047</v>
      </c>
    </row>
    <row r="1688" spans="1:7">
      <c r="A1688">
        <v>71</v>
      </c>
      <c r="B1688" t="s">
        <v>701</v>
      </c>
      <c r="C1688" t="s">
        <v>148</v>
      </c>
      <c r="D1688" t="s">
        <v>135</v>
      </c>
      <c r="E1688" t="s">
        <v>135</v>
      </c>
      <c r="F1688" s="1">
        <v>6945</v>
      </c>
      <c r="G1688" s="121">
        <v>45047</v>
      </c>
    </row>
    <row r="1689" spans="1:7">
      <c r="A1689">
        <v>73</v>
      </c>
      <c r="B1689" t="s">
        <v>702</v>
      </c>
      <c r="C1689" t="s">
        <v>141</v>
      </c>
      <c r="D1689" t="s">
        <v>108</v>
      </c>
      <c r="E1689" t="s">
        <v>109</v>
      </c>
      <c r="F1689" s="1">
        <v>-6185.32</v>
      </c>
      <c r="G1689" s="121">
        <v>45047</v>
      </c>
    </row>
    <row r="1690" spans="1:7">
      <c r="A1690">
        <v>74</v>
      </c>
      <c r="B1690" t="s">
        <v>703</v>
      </c>
      <c r="C1690" t="s">
        <v>149</v>
      </c>
      <c r="D1690" t="s">
        <v>135</v>
      </c>
      <c r="E1690" t="s">
        <v>135</v>
      </c>
      <c r="F1690" s="1">
        <v>6945</v>
      </c>
      <c r="G1690" s="121">
        <v>45047</v>
      </c>
    </row>
    <row r="1691" spans="1:7">
      <c r="A1691">
        <v>74</v>
      </c>
      <c r="B1691" t="s">
        <v>703</v>
      </c>
      <c r="C1691" t="s">
        <v>149</v>
      </c>
      <c r="D1691" t="s">
        <v>108</v>
      </c>
      <c r="E1691" s="1" t="s">
        <v>109</v>
      </c>
      <c r="F1691" s="1">
        <v>-5824.53</v>
      </c>
      <c r="G1691" s="121">
        <v>45047</v>
      </c>
    </row>
    <row r="1692" spans="1:7">
      <c r="A1692">
        <v>75</v>
      </c>
      <c r="B1692" t="s">
        <v>704</v>
      </c>
      <c r="C1692" t="s">
        <v>149</v>
      </c>
      <c r="D1692" t="s">
        <v>108</v>
      </c>
      <c r="E1692" s="1" t="s">
        <v>109</v>
      </c>
      <c r="F1692" s="1">
        <v>-5881.43</v>
      </c>
      <c r="G1692" s="121">
        <v>45047</v>
      </c>
    </row>
    <row r="1693" spans="1:7">
      <c r="A1693">
        <v>76</v>
      </c>
      <c r="B1693" t="s">
        <v>705</v>
      </c>
      <c r="C1693" t="s">
        <v>141</v>
      </c>
      <c r="D1693" t="s">
        <v>108</v>
      </c>
      <c r="E1693" s="1" t="s">
        <v>109</v>
      </c>
      <c r="F1693" s="1">
        <v>-5693.17</v>
      </c>
      <c r="G1693" s="121">
        <v>45047</v>
      </c>
    </row>
    <row r="1694" spans="1:7">
      <c r="A1694">
        <v>77</v>
      </c>
      <c r="B1694" t="s">
        <v>706</v>
      </c>
      <c r="C1694" t="s">
        <v>150</v>
      </c>
      <c r="D1694" t="s">
        <v>108</v>
      </c>
      <c r="E1694" s="1" t="s">
        <v>109</v>
      </c>
      <c r="F1694" s="1">
        <v>-6412.94</v>
      </c>
      <c r="G1694" s="121">
        <v>45047</v>
      </c>
    </row>
    <row r="1695" spans="1:7">
      <c r="A1695">
        <v>78</v>
      </c>
      <c r="B1695" t="s">
        <v>151</v>
      </c>
      <c r="C1695" t="s">
        <v>152</v>
      </c>
      <c r="D1695" t="s">
        <v>108</v>
      </c>
      <c r="E1695" s="1" t="s">
        <v>109</v>
      </c>
      <c r="F1695" s="1">
        <v>-5242.18</v>
      </c>
      <c r="G1695" s="121">
        <v>45047</v>
      </c>
    </row>
    <row r="1696" spans="1:7">
      <c r="A1696">
        <v>81</v>
      </c>
      <c r="B1696" t="s">
        <v>720</v>
      </c>
      <c r="C1696" t="s">
        <v>721</v>
      </c>
      <c r="D1696" t="s">
        <v>108</v>
      </c>
      <c r="E1696" s="1" t="s">
        <v>109</v>
      </c>
      <c r="F1696" s="1">
        <v>-6407.49</v>
      </c>
      <c r="G1696" s="121">
        <v>45047</v>
      </c>
    </row>
    <row r="1697" spans="1:7">
      <c r="A1697">
        <v>82</v>
      </c>
      <c r="B1697" t="s">
        <v>155</v>
      </c>
      <c r="C1697" t="s">
        <v>156</v>
      </c>
      <c r="D1697" t="s">
        <v>108</v>
      </c>
      <c r="E1697" s="1" t="s">
        <v>109</v>
      </c>
      <c r="F1697" s="1">
        <v>-4896.5200000000004</v>
      </c>
      <c r="G1697" s="121">
        <v>45047</v>
      </c>
    </row>
    <row r="1698" spans="1:7">
      <c r="A1698">
        <v>84</v>
      </c>
      <c r="B1698" t="s">
        <v>157</v>
      </c>
      <c r="C1698" t="s">
        <v>158</v>
      </c>
      <c r="D1698" t="s">
        <v>108</v>
      </c>
      <c r="E1698" s="1" t="s">
        <v>109</v>
      </c>
      <c r="F1698" s="1">
        <v>-5464.34</v>
      </c>
      <c r="G1698" s="121">
        <v>45047</v>
      </c>
    </row>
    <row r="1699" spans="1:7">
      <c r="A1699">
        <v>87</v>
      </c>
      <c r="B1699" t="s">
        <v>159</v>
      </c>
      <c r="C1699" t="s">
        <v>158</v>
      </c>
      <c r="D1699" t="s">
        <v>108</v>
      </c>
      <c r="E1699" s="1" t="s">
        <v>109</v>
      </c>
      <c r="F1699" s="1">
        <v>-5464.34</v>
      </c>
      <c r="G1699" s="121">
        <v>45047</v>
      </c>
    </row>
    <row r="1700" spans="1:7">
      <c r="A1700">
        <v>91</v>
      </c>
      <c r="B1700" t="s">
        <v>164</v>
      </c>
      <c r="C1700" t="s">
        <v>165</v>
      </c>
      <c r="D1700" t="s">
        <v>108</v>
      </c>
      <c r="E1700" s="1" t="s">
        <v>109</v>
      </c>
      <c r="F1700" s="1">
        <v>-5458.29</v>
      </c>
      <c r="G1700" s="121">
        <v>45047</v>
      </c>
    </row>
    <row r="1701" spans="1:7">
      <c r="A1701">
        <v>92</v>
      </c>
      <c r="B1701" t="s">
        <v>722</v>
      </c>
      <c r="C1701" t="s">
        <v>723</v>
      </c>
      <c r="D1701" t="s">
        <v>108</v>
      </c>
      <c r="E1701" s="1" t="s">
        <v>109</v>
      </c>
      <c r="F1701" s="1">
        <v>-5461.92</v>
      </c>
      <c r="G1701" s="121">
        <v>45047</v>
      </c>
    </row>
    <row r="1702" spans="1:7">
      <c r="A1702">
        <v>93</v>
      </c>
      <c r="B1702" t="s">
        <v>724</v>
      </c>
      <c r="C1702" t="s">
        <v>725</v>
      </c>
      <c r="D1702" t="s">
        <v>108</v>
      </c>
      <c r="E1702" s="1" t="s">
        <v>109</v>
      </c>
      <c r="F1702" s="1">
        <v>-5500.06</v>
      </c>
      <c r="G1702" s="121">
        <v>45047</v>
      </c>
    </row>
    <row r="1703" spans="1:7">
      <c r="A1703">
        <v>95</v>
      </c>
      <c r="B1703" t="s">
        <v>167</v>
      </c>
      <c r="C1703" t="s">
        <v>168</v>
      </c>
      <c r="D1703" t="s">
        <v>108</v>
      </c>
      <c r="E1703" s="1" t="s">
        <v>109</v>
      </c>
      <c r="F1703" s="1">
        <v>-5592.68</v>
      </c>
      <c r="G1703" s="121">
        <v>45047</v>
      </c>
    </row>
    <row r="1704" spans="1:7">
      <c r="A1704">
        <v>103</v>
      </c>
      <c r="B1704" t="s">
        <v>171</v>
      </c>
      <c r="C1704" t="s">
        <v>172</v>
      </c>
      <c r="D1704" t="s">
        <v>108</v>
      </c>
      <c r="E1704" s="1" t="s">
        <v>109</v>
      </c>
      <c r="F1704" s="1">
        <v>-5130.79</v>
      </c>
      <c r="G1704" s="121">
        <v>45047</v>
      </c>
    </row>
    <row r="1705" spans="1:7">
      <c r="A1705">
        <v>106</v>
      </c>
      <c r="B1705" t="s">
        <v>175</v>
      </c>
      <c r="C1705" t="s">
        <v>176</v>
      </c>
      <c r="D1705" t="s">
        <v>108</v>
      </c>
      <c r="E1705" s="1" t="s">
        <v>177</v>
      </c>
      <c r="F1705" s="1">
        <v>-5096</v>
      </c>
      <c r="G1705" s="121">
        <v>45047</v>
      </c>
    </row>
    <row r="1706" spans="1:7">
      <c r="A1706">
        <v>106</v>
      </c>
      <c r="B1706" t="s">
        <v>175</v>
      </c>
      <c r="C1706" t="s">
        <v>176</v>
      </c>
      <c r="D1706" t="s">
        <v>143</v>
      </c>
      <c r="E1706" s="1" t="s">
        <v>144</v>
      </c>
      <c r="F1706" s="1">
        <v>7569.12</v>
      </c>
      <c r="G1706" s="121">
        <v>45047</v>
      </c>
    </row>
    <row r="1707" spans="1:7">
      <c r="A1707">
        <v>107</v>
      </c>
      <c r="B1707" t="s">
        <v>178</v>
      </c>
      <c r="C1707" t="s">
        <v>179</v>
      </c>
      <c r="D1707" t="s">
        <v>108</v>
      </c>
      <c r="E1707" s="1" t="s">
        <v>109</v>
      </c>
      <c r="F1707" s="1">
        <v>-5416.52</v>
      </c>
      <c r="G1707" s="121">
        <v>45047</v>
      </c>
    </row>
    <row r="1708" spans="1:7">
      <c r="A1708">
        <v>110</v>
      </c>
      <c r="B1708" t="s">
        <v>183</v>
      </c>
      <c r="C1708" t="s">
        <v>184</v>
      </c>
      <c r="D1708" t="s">
        <v>108</v>
      </c>
      <c r="E1708" s="1" t="s">
        <v>109</v>
      </c>
      <c r="F1708" s="1">
        <v>-5191.33</v>
      </c>
      <c r="G1708" s="121">
        <v>45047</v>
      </c>
    </row>
    <row r="1709" spans="1:7">
      <c r="A1709">
        <v>111</v>
      </c>
      <c r="B1709" t="s">
        <v>185</v>
      </c>
      <c r="C1709" t="s">
        <v>186</v>
      </c>
      <c r="D1709" t="s">
        <v>108</v>
      </c>
      <c r="E1709" s="1" t="s">
        <v>109</v>
      </c>
      <c r="F1709" s="1">
        <v>-4823.2700000000004</v>
      </c>
      <c r="G1709" s="121">
        <v>45047</v>
      </c>
    </row>
    <row r="1710" spans="1:7">
      <c r="A1710">
        <v>113</v>
      </c>
      <c r="B1710" t="s">
        <v>189</v>
      </c>
      <c r="C1710" t="s">
        <v>190</v>
      </c>
      <c r="D1710" t="s">
        <v>108</v>
      </c>
      <c r="E1710" s="1" t="s">
        <v>109</v>
      </c>
      <c r="F1710" s="1">
        <v>-4892.8900000000003</v>
      </c>
      <c r="G1710" s="121">
        <v>45047</v>
      </c>
    </row>
    <row r="1711" spans="1:7">
      <c r="A1711">
        <v>116</v>
      </c>
      <c r="B1711" t="s">
        <v>194</v>
      </c>
      <c r="C1711" t="s">
        <v>195</v>
      </c>
      <c r="D1711" t="s">
        <v>108</v>
      </c>
      <c r="E1711" s="1" t="s">
        <v>109</v>
      </c>
      <c r="F1711" s="1">
        <v>-5182.8500000000004</v>
      </c>
      <c r="G1711" s="121">
        <v>45047</v>
      </c>
    </row>
    <row r="1712" spans="1:7">
      <c r="A1712">
        <v>118</v>
      </c>
      <c r="B1712" t="s">
        <v>196</v>
      </c>
      <c r="C1712" t="s">
        <v>127</v>
      </c>
      <c r="D1712" t="s">
        <v>128</v>
      </c>
      <c r="E1712" s="1" t="s">
        <v>712</v>
      </c>
      <c r="F1712" s="1">
        <v>29091.35</v>
      </c>
      <c r="G1712" s="121">
        <v>45047</v>
      </c>
    </row>
    <row r="1713" spans="1:7">
      <c r="A1713">
        <v>118</v>
      </c>
      <c r="B1713" t="s">
        <v>196</v>
      </c>
      <c r="C1713" t="s">
        <v>127</v>
      </c>
      <c r="D1713" t="s">
        <v>108</v>
      </c>
      <c r="E1713" s="1" t="s">
        <v>109</v>
      </c>
      <c r="F1713" s="1">
        <v>-5263.97</v>
      </c>
      <c r="G1713" s="121">
        <v>45047</v>
      </c>
    </row>
    <row r="1714" spans="1:7">
      <c r="A1714">
        <v>119</v>
      </c>
      <c r="B1714" t="s">
        <v>197</v>
      </c>
      <c r="C1714" t="s">
        <v>198</v>
      </c>
      <c r="D1714" t="s">
        <v>108</v>
      </c>
      <c r="E1714" s="1" t="s">
        <v>109</v>
      </c>
      <c r="F1714" s="1">
        <v>-5263.97</v>
      </c>
      <c r="G1714" s="121">
        <v>45047</v>
      </c>
    </row>
    <row r="1715" spans="1:7">
      <c r="A1715">
        <v>121</v>
      </c>
      <c r="B1715" t="s">
        <v>201</v>
      </c>
      <c r="C1715" t="s">
        <v>202</v>
      </c>
      <c r="D1715" t="s">
        <v>128</v>
      </c>
      <c r="E1715" s="1" t="s">
        <v>726</v>
      </c>
      <c r="F1715" s="1">
        <v>15007.35</v>
      </c>
      <c r="G1715" s="121">
        <v>45047</v>
      </c>
    </row>
    <row r="1716" spans="1:7">
      <c r="A1716">
        <v>121</v>
      </c>
      <c r="B1716" t="s">
        <v>201</v>
      </c>
      <c r="C1716" t="s">
        <v>202</v>
      </c>
      <c r="D1716" t="s">
        <v>139</v>
      </c>
      <c r="E1716" s="1" t="s">
        <v>727</v>
      </c>
      <c r="F1716" s="1">
        <v>20500</v>
      </c>
      <c r="G1716" s="121">
        <v>45047</v>
      </c>
    </row>
    <row r="1717" spans="1:7">
      <c r="A1717">
        <v>122</v>
      </c>
      <c r="B1717" t="s">
        <v>205</v>
      </c>
      <c r="C1717" t="s">
        <v>206</v>
      </c>
      <c r="D1717" t="s">
        <v>108</v>
      </c>
      <c r="E1717" s="1" t="s">
        <v>109</v>
      </c>
      <c r="F1717" s="1">
        <v>-4903.18</v>
      </c>
      <c r="G1717" s="121">
        <v>45047</v>
      </c>
    </row>
    <row r="1718" spans="1:7">
      <c r="A1718">
        <v>122</v>
      </c>
      <c r="B1718" t="s">
        <v>205</v>
      </c>
      <c r="C1718" t="s">
        <v>206</v>
      </c>
      <c r="D1718" t="s">
        <v>135</v>
      </c>
      <c r="E1718" s="1" t="s">
        <v>135</v>
      </c>
      <c r="F1718" s="1">
        <v>6945</v>
      </c>
      <c r="G1718" s="121">
        <v>45047</v>
      </c>
    </row>
    <row r="1719" spans="1:7">
      <c r="A1719">
        <v>124</v>
      </c>
      <c r="B1719" t="s">
        <v>728</v>
      </c>
      <c r="C1719" t="s">
        <v>729</v>
      </c>
      <c r="D1719" t="s">
        <v>108</v>
      </c>
      <c r="E1719" s="1" t="s">
        <v>109</v>
      </c>
      <c r="F1719" s="1">
        <v>-5263.97</v>
      </c>
      <c r="G1719" s="121">
        <v>45047</v>
      </c>
    </row>
    <row r="1720" spans="1:7">
      <c r="A1720">
        <v>126</v>
      </c>
      <c r="B1720" t="s">
        <v>207</v>
      </c>
      <c r="C1720" t="s">
        <v>208</v>
      </c>
      <c r="D1720" t="s">
        <v>108</v>
      </c>
      <c r="E1720" s="1" t="s">
        <v>109</v>
      </c>
      <c r="F1720" s="1">
        <v>-5263.97</v>
      </c>
      <c r="G1720" s="121">
        <v>45047</v>
      </c>
    </row>
    <row r="1721" spans="1:7">
      <c r="A1721">
        <v>127</v>
      </c>
      <c r="B1721" t="s">
        <v>209</v>
      </c>
      <c r="C1721" t="s">
        <v>210</v>
      </c>
      <c r="D1721" t="s">
        <v>108</v>
      </c>
      <c r="E1721" s="1" t="s">
        <v>109</v>
      </c>
      <c r="F1721" s="1">
        <v>-5263.97</v>
      </c>
      <c r="G1721" s="121">
        <v>45047</v>
      </c>
    </row>
    <row r="1722" spans="1:7">
      <c r="A1722">
        <v>129</v>
      </c>
      <c r="B1722" t="s">
        <v>211</v>
      </c>
      <c r="C1722" t="s">
        <v>212</v>
      </c>
      <c r="D1722" t="s">
        <v>108</v>
      </c>
      <c r="E1722" s="1" t="s">
        <v>109</v>
      </c>
      <c r="F1722" s="1">
        <v>-5263.97</v>
      </c>
      <c r="G1722" s="121">
        <v>45047</v>
      </c>
    </row>
    <row r="1723" spans="1:7">
      <c r="A1723">
        <v>131</v>
      </c>
      <c r="B1723" t="s">
        <v>213</v>
      </c>
      <c r="C1723" t="s">
        <v>214</v>
      </c>
      <c r="D1723" t="s">
        <v>108</v>
      </c>
      <c r="E1723" s="1" t="s">
        <v>109</v>
      </c>
      <c r="F1723" s="1">
        <v>-5267</v>
      </c>
      <c r="G1723" s="121">
        <v>45047</v>
      </c>
    </row>
    <row r="1724" spans="1:7">
      <c r="A1724">
        <v>131</v>
      </c>
      <c r="B1724" t="s">
        <v>213</v>
      </c>
      <c r="C1724" t="s">
        <v>214</v>
      </c>
      <c r="D1724" t="s">
        <v>135</v>
      </c>
      <c r="E1724" s="1" t="s">
        <v>135</v>
      </c>
      <c r="F1724" s="1">
        <v>6945</v>
      </c>
      <c r="G1724" s="121">
        <v>45047</v>
      </c>
    </row>
    <row r="1725" spans="1:7">
      <c r="A1725">
        <v>132</v>
      </c>
      <c r="B1725" t="s">
        <v>730</v>
      </c>
      <c r="C1725" t="s">
        <v>731</v>
      </c>
      <c r="D1725" t="s">
        <v>713</v>
      </c>
      <c r="E1725" s="1" t="s">
        <v>732</v>
      </c>
      <c r="F1725" s="1">
        <v>4500</v>
      </c>
      <c r="G1725" s="121">
        <v>45047</v>
      </c>
    </row>
    <row r="1726" spans="1:7">
      <c r="A1726">
        <v>132</v>
      </c>
      <c r="B1726" t="s">
        <v>730</v>
      </c>
      <c r="C1726" t="s">
        <v>731</v>
      </c>
      <c r="D1726" t="s">
        <v>108</v>
      </c>
      <c r="E1726" s="1" t="s">
        <v>177</v>
      </c>
      <c r="F1726" s="1">
        <v>-5264</v>
      </c>
      <c r="G1726" s="121">
        <v>45047</v>
      </c>
    </row>
    <row r="1727" spans="1:7">
      <c r="A1727">
        <v>133</v>
      </c>
      <c r="B1727" t="s">
        <v>216</v>
      </c>
      <c r="C1727" t="s">
        <v>217</v>
      </c>
      <c r="D1727" t="s">
        <v>108</v>
      </c>
      <c r="E1727" s="1" t="s">
        <v>109</v>
      </c>
      <c r="F1727" s="1">
        <v>-5267</v>
      </c>
      <c r="G1727" s="121">
        <v>45047</v>
      </c>
    </row>
    <row r="1728" spans="1:7">
      <c r="A1728">
        <v>134</v>
      </c>
      <c r="B1728" t="s">
        <v>218</v>
      </c>
      <c r="C1728" t="s">
        <v>219</v>
      </c>
      <c r="D1728" t="s">
        <v>108</v>
      </c>
      <c r="E1728" s="1" t="s">
        <v>109</v>
      </c>
      <c r="F1728" s="1">
        <v>-5259.73</v>
      </c>
      <c r="G1728" s="121">
        <v>45047</v>
      </c>
    </row>
    <row r="1729" spans="1:7">
      <c r="A1729">
        <v>136</v>
      </c>
      <c r="B1729" t="s">
        <v>220</v>
      </c>
      <c r="C1729" t="s">
        <v>221</v>
      </c>
      <c r="D1729" t="s">
        <v>108</v>
      </c>
      <c r="E1729" s="1" t="s">
        <v>109</v>
      </c>
      <c r="F1729" s="1">
        <v>-5148.95</v>
      </c>
      <c r="G1729" s="121">
        <v>45047</v>
      </c>
    </row>
    <row r="1730" spans="1:7">
      <c r="A1730">
        <v>137</v>
      </c>
      <c r="B1730" t="s">
        <v>222</v>
      </c>
      <c r="C1730" t="s">
        <v>223</v>
      </c>
      <c r="D1730" t="s">
        <v>108</v>
      </c>
      <c r="E1730" s="1" t="s">
        <v>109</v>
      </c>
      <c r="F1730" s="1">
        <v>-5147.74</v>
      </c>
      <c r="G1730" s="121">
        <v>45047</v>
      </c>
    </row>
    <row r="1731" spans="1:7">
      <c r="A1731">
        <v>138</v>
      </c>
      <c r="B1731" t="s">
        <v>224</v>
      </c>
      <c r="C1731" t="s">
        <v>225</v>
      </c>
      <c r="D1731" t="s">
        <v>108</v>
      </c>
      <c r="E1731" s="1" t="s">
        <v>109</v>
      </c>
      <c r="F1731" s="1">
        <v>-5083.57</v>
      </c>
      <c r="G1731" s="121">
        <v>45047</v>
      </c>
    </row>
    <row r="1732" spans="1:7">
      <c r="A1732">
        <v>139</v>
      </c>
      <c r="B1732" t="s">
        <v>226</v>
      </c>
      <c r="C1732" t="s">
        <v>227</v>
      </c>
      <c r="D1732" t="s">
        <v>108</v>
      </c>
      <c r="E1732" s="1" t="s">
        <v>109</v>
      </c>
      <c r="F1732" s="1">
        <v>-5191.93</v>
      </c>
      <c r="G1732" s="121">
        <v>45047</v>
      </c>
    </row>
    <row r="1733" spans="1:7">
      <c r="A1733">
        <v>140</v>
      </c>
      <c r="B1733" t="s">
        <v>228</v>
      </c>
      <c r="C1733" t="s">
        <v>229</v>
      </c>
      <c r="D1733" t="s">
        <v>108</v>
      </c>
      <c r="E1733" s="1" t="s">
        <v>109</v>
      </c>
      <c r="F1733" s="1">
        <v>-5553.33</v>
      </c>
      <c r="G1733" s="121">
        <v>45047</v>
      </c>
    </row>
    <row r="1734" spans="1:7">
      <c r="A1734">
        <v>141</v>
      </c>
      <c r="B1734" t="s">
        <v>733</v>
      </c>
      <c r="C1734" t="s">
        <v>734</v>
      </c>
      <c r="D1734" t="s">
        <v>108</v>
      </c>
      <c r="E1734" s="1" t="s">
        <v>109</v>
      </c>
      <c r="F1734" s="1">
        <v>-5481.29</v>
      </c>
      <c r="G1734" s="121">
        <v>45047</v>
      </c>
    </row>
    <row r="1735" spans="1:7">
      <c r="A1735">
        <v>142</v>
      </c>
      <c r="B1735" t="s">
        <v>230</v>
      </c>
      <c r="C1735" t="s">
        <v>231</v>
      </c>
      <c r="D1735" t="s">
        <v>108</v>
      </c>
      <c r="E1735" s="1" t="s">
        <v>109</v>
      </c>
      <c r="F1735" s="1">
        <v>-5300.9</v>
      </c>
      <c r="G1735" s="121">
        <v>45047</v>
      </c>
    </row>
    <row r="1736" spans="1:7">
      <c r="A1736">
        <v>149</v>
      </c>
      <c r="B1736" t="s">
        <v>236</v>
      </c>
      <c r="C1736" t="s">
        <v>237</v>
      </c>
      <c r="D1736" t="s">
        <v>108</v>
      </c>
      <c r="E1736" s="1" t="s">
        <v>109</v>
      </c>
      <c r="F1736" s="1">
        <v>-5224.0200000000004</v>
      </c>
      <c r="G1736" s="121">
        <v>45047</v>
      </c>
    </row>
    <row r="1737" spans="1:7">
      <c r="A1737">
        <v>150</v>
      </c>
      <c r="B1737" t="s">
        <v>238</v>
      </c>
      <c r="C1737" t="s">
        <v>239</v>
      </c>
      <c r="D1737" t="s">
        <v>108</v>
      </c>
      <c r="E1737" s="1" t="s">
        <v>109</v>
      </c>
      <c r="F1737" s="1">
        <v>-5039.99</v>
      </c>
      <c r="G1737" s="121">
        <v>45047</v>
      </c>
    </row>
    <row r="1738" spans="1:7">
      <c r="A1738">
        <v>152</v>
      </c>
      <c r="B1738" t="s">
        <v>242</v>
      </c>
      <c r="C1738" t="s">
        <v>243</v>
      </c>
      <c r="D1738" t="s">
        <v>108</v>
      </c>
      <c r="E1738" s="1" t="s">
        <v>109</v>
      </c>
      <c r="F1738" s="1">
        <v>-4840.83</v>
      </c>
      <c r="G1738" s="121">
        <v>45047</v>
      </c>
    </row>
    <row r="1739" spans="1:7">
      <c r="A1739">
        <v>159</v>
      </c>
      <c r="B1739" t="s">
        <v>735</v>
      </c>
      <c r="C1739" t="s">
        <v>736</v>
      </c>
      <c r="D1739" t="s">
        <v>193</v>
      </c>
      <c r="E1739" s="1"/>
      <c r="F1739" s="1">
        <v>-36599</v>
      </c>
      <c r="G1739" s="121">
        <v>45047</v>
      </c>
    </row>
    <row r="1740" spans="1:7">
      <c r="A1740">
        <v>160</v>
      </c>
      <c r="B1740" t="s">
        <v>244</v>
      </c>
      <c r="C1740" t="s">
        <v>245</v>
      </c>
      <c r="D1740" t="s">
        <v>108</v>
      </c>
      <c r="E1740" s="1" t="s">
        <v>109</v>
      </c>
      <c r="F1740" s="1">
        <v>-5232.49</v>
      </c>
      <c r="G1740" s="121">
        <v>45047</v>
      </c>
    </row>
    <row r="1741" spans="1:7">
      <c r="A1741">
        <v>163</v>
      </c>
      <c r="B1741" t="s">
        <v>246</v>
      </c>
      <c r="C1741" t="s">
        <v>247</v>
      </c>
      <c r="D1741" t="s">
        <v>108</v>
      </c>
      <c r="E1741" s="1" t="s">
        <v>109</v>
      </c>
      <c r="F1741" s="1">
        <v>-5122.32</v>
      </c>
      <c r="G1741" s="121">
        <v>45047</v>
      </c>
    </row>
    <row r="1742" spans="1:7">
      <c r="A1742">
        <v>163</v>
      </c>
      <c r="B1742" t="s">
        <v>246</v>
      </c>
      <c r="C1742" t="s">
        <v>247</v>
      </c>
      <c r="D1742" t="s">
        <v>215</v>
      </c>
      <c r="E1742" s="1"/>
      <c r="F1742" s="1">
        <v>-325</v>
      </c>
      <c r="G1742" s="121">
        <v>45047</v>
      </c>
    </row>
    <row r="1743" spans="1:7">
      <c r="A1743">
        <v>164</v>
      </c>
      <c r="B1743" t="s">
        <v>248</v>
      </c>
      <c r="C1743" t="s">
        <v>249</v>
      </c>
      <c r="D1743" t="s">
        <v>135</v>
      </c>
      <c r="E1743" s="1" t="s">
        <v>135</v>
      </c>
      <c r="F1743" s="1">
        <v>6945</v>
      </c>
      <c r="G1743" s="121">
        <v>45047</v>
      </c>
    </row>
    <row r="1744" spans="1:7">
      <c r="A1744">
        <v>164</v>
      </c>
      <c r="B1744" t="s">
        <v>248</v>
      </c>
      <c r="C1744" t="s">
        <v>249</v>
      </c>
      <c r="D1744" t="s">
        <v>108</v>
      </c>
      <c r="E1744" s="1" t="s">
        <v>109</v>
      </c>
      <c r="F1744" s="1">
        <v>-5119.8999999999996</v>
      </c>
      <c r="G1744" s="121">
        <v>45047</v>
      </c>
    </row>
    <row r="1745" spans="1:7">
      <c r="A1745">
        <v>166</v>
      </c>
      <c r="B1745" t="s">
        <v>250</v>
      </c>
      <c r="C1745" t="s">
        <v>127</v>
      </c>
      <c r="D1745" t="s">
        <v>128</v>
      </c>
      <c r="E1745" s="1" t="s">
        <v>712</v>
      </c>
      <c r="F1745" s="1">
        <v>26792.99</v>
      </c>
      <c r="G1745" s="121">
        <v>45047</v>
      </c>
    </row>
    <row r="1746" spans="1:7">
      <c r="A1746">
        <v>166</v>
      </c>
      <c r="B1746" t="s">
        <v>250</v>
      </c>
      <c r="C1746" t="s">
        <v>127</v>
      </c>
      <c r="D1746" t="s">
        <v>108</v>
      </c>
      <c r="E1746" s="1" t="s">
        <v>109</v>
      </c>
      <c r="F1746" s="1">
        <v>-5057.54</v>
      </c>
      <c r="G1746" s="121">
        <v>45047</v>
      </c>
    </row>
    <row r="1747" spans="1:7">
      <c r="A1747">
        <v>169</v>
      </c>
      <c r="B1747" t="s">
        <v>251</v>
      </c>
      <c r="C1747" t="s">
        <v>118</v>
      </c>
      <c r="D1747" t="s">
        <v>108</v>
      </c>
      <c r="E1747" s="1" t="s">
        <v>109</v>
      </c>
      <c r="F1747" s="1">
        <v>-5388.07</v>
      </c>
      <c r="G1747" s="121">
        <v>45047</v>
      </c>
    </row>
    <row r="1748" spans="1:7">
      <c r="A1748">
        <v>170</v>
      </c>
      <c r="B1748" t="s">
        <v>252</v>
      </c>
      <c r="C1748" t="s">
        <v>121</v>
      </c>
      <c r="D1748" t="s">
        <v>108</v>
      </c>
      <c r="E1748" s="1" t="s">
        <v>109</v>
      </c>
      <c r="F1748" s="1">
        <v>-5366.88</v>
      </c>
      <c r="G1748" s="121">
        <v>45047</v>
      </c>
    </row>
    <row r="1749" spans="1:7">
      <c r="A1749">
        <v>171</v>
      </c>
      <c r="B1749" t="s">
        <v>253</v>
      </c>
      <c r="C1749" t="s">
        <v>254</v>
      </c>
      <c r="D1749" t="s">
        <v>108</v>
      </c>
      <c r="E1749" t="s">
        <v>109</v>
      </c>
      <c r="F1749" s="1">
        <v>-5512.17</v>
      </c>
      <c r="G1749" s="121">
        <v>45047</v>
      </c>
    </row>
    <row r="1750" spans="1:7">
      <c r="A1750">
        <v>178</v>
      </c>
      <c r="B1750" t="s">
        <v>255</v>
      </c>
      <c r="C1750" t="s">
        <v>256</v>
      </c>
      <c r="D1750" t="s">
        <v>108</v>
      </c>
      <c r="E1750" t="s">
        <v>109</v>
      </c>
      <c r="F1750" s="1">
        <v>-5555.15</v>
      </c>
      <c r="G1750" s="121">
        <v>45047</v>
      </c>
    </row>
    <row r="1751" spans="1:7">
      <c r="A1751">
        <v>180</v>
      </c>
      <c r="B1751" t="s">
        <v>259</v>
      </c>
      <c r="C1751" t="s">
        <v>260</v>
      </c>
      <c r="D1751" t="s">
        <v>108</v>
      </c>
      <c r="E1751" t="s">
        <v>109</v>
      </c>
      <c r="F1751" s="1">
        <v>-5371.72</v>
      </c>
      <c r="G1751" s="121">
        <v>45047</v>
      </c>
    </row>
    <row r="1752" spans="1:7">
      <c r="A1752">
        <v>181</v>
      </c>
      <c r="B1752" t="s">
        <v>737</v>
      </c>
      <c r="C1752" t="s">
        <v>738</v>
      </c>
      <c r="D1752" t="s">
        <v>108</v>
      </c>
      <c r="E1752" t="s">
        <v>109</v>
      </c>
      <c r="F1752" s="1">
        <v>-5314.22</v>
      </c>
      <c r="G1752" s="121">
        <v>45047</v>
      </c>
    </row>
    <row r="1753" spans="1:7">
      <c r="A1753">
        <v>182</v>
      </c>
      <c r="B1753" t="s">
        <v>261</v>
      </c>
      <c r="C1753" t="s">
        <v>262</v>
      </c>
      <c r="D1753" t="s">
        <v>108</v>
      </c>
      <c r="E1753" t="s">
        <v>109</v>
      </c>
      <c r="F1753" s="1">
        <v>-5276.68</v>
      </c>
      <c r="G1753" s="121">
        <v>45047</v>
      </c>
    </row>
    <row r="1754" spans="1:7">
      <c r="A1754">
        <v>190</v>
      </c>
      <c r="B1754" t="s">
        <v>269</v>
      </c>
      <c r="C1754" t="s">
        <v>270</v>
      </c>
      <c r="D1754" t="s">
        <v>128</v>
      </c>
      <c r="E1754" t="s">
        <v>739</v>
      </c>
      <c r="F1754" s="1">
        <v>36666.67</v>
      </c>
      <c r="G1754" s="121">
        <v>45047</v>
      </c>
    </row>
    <row r="1755" spans="1:7">
      <c r="A1755">
        <v>191</v>
      </c>
      <c r="B1755" t="s">
        <v>272</v>
      </c>
      <c r="C1755" t="s">
        <v>273</v>
      </c>
      <c r="D1755" t="s">
        <v>108</v>
      </c>
      <c r="E1755" t="s">
        <v>109</v>
      </c>
      <c r="F1755" s="1">
        <v>-5319.06</v>
      </c>
      <c r="G1755" s="121">
        <v>45047</v>
      </c>
    </row>
    <row r="1756" spans="1:7">
      <c r="A1756">
        <v>193</v>
      </c>
      <c r="B1756" t="s">
        <v>276</v>
      </c>
      <c r="C1756" t="s">
        <v>277</v>
      </c>
      <c r="D1756" t="s">
        <v>143</v>
      </c>
      <c r="E1756" t="s">
        <v>144</v>
      </c>
      <c r="F1756" s="1">
        <v>7569.12</v>
      </c>
      <c r="G1756" s="121">
        <v>45047</v>
      </c>
    </row>
    <row r="1757" spans="1:7">
      <c r="A1757">
        <v>195</v>
      </c>
      <c r="B1757" t="s">
        <v>280</v>
      </c>
      <c r="C1757" t="s">
        <v>281</v>
      </c>
      <c r="D1757" t="s">
        <v>143</v>
      </c>
      <c r="E1757" t="s">
        <v>144</v>
      </c>
      <c r="F1757" s="1">
        <v>7569.12</v>
      </c>
      <c r="G1757" s="121">
        <v>45047</v>
      </c>
    </row>
    <row r="1758" spans="1:7">
      <c r="A1758">
        <v>195</v>
      </c>
      <c r="B1758" t="s">
        <v>280</v>
      </c>
      <c r="C1758" t="s">
        <v>281</v>
      </c>
      <c r="D1758" t="s">
        <v>108</v>
      </c>
      <c r="E1758" t="s">
        <v>109</v>
      </c>
      <c r="F1758" s="1">
        <v>-5020.01</v>
      </c>
      <c r="G1758" s="121">
        <v>45047</v>
      </c>
    </row>
    <row r="1759" spans="1:7">
      <c r="A1759">
        <v>201</v>
      </c>
      <c r="B1759" t="s">
        <v>283</v>
      </c>
      <c r="C1759" t="s">
        <v>284</v>
      </c>
      <c r="D1759" t="s">
        <v>108</v>
      </c>
      <c r="E1759" t="s">
        <v>177</v>
      </c>
      <c r="F1759" s="1">
        <v>-5264</v>
      </c>
      <c r="G1759" s="121">
        <v>45047</v>
      </c>
    </row>
    <row r="1760" spans="1:7">
      <c r="A1760">
        <v>201</v>
      </c>
      <c r="B1760" t="s">
        <v>283</v>
      </c>
      <c r="C1760" t="s">
        <v>284</v>
      </c>
      <c r="D1760" t="s">
        <v>143</v>
      </c>
      <c r="E1760" t="s">
        <v>144</v>
      </c>
      <c r="F1760" s="1">
        <v>7569.12</v>
      </c>
      <c r="G1760" s="121">
        <v>45047</v>
      </c>
    </row>
    <row r="1761" spans="1:7">
      <c r="A1761">
        <v>202</v>
      </c>
      <c r="B1761" t="s">
        <v>285</v>
      </c>
      <c r="C1761" t="s">
        <v>286</v>
      </c>
      <c r="D1761" t="s">
        <v>108</v>
      </c>
      <c r="E1761" t="s">
        <v>109</v>
      </c>
      <c r="F1761" s="1">
        <v>-5186.49</v>
      </c>
      <c r="G1761" s="121">
        <v>45047</v>
      </c>
    </row>
    <row r="1762" spans="1:7">
      <c r="A1762">
        <v>206</v>
      </c>
      <c r="B1762" t="s">
        <v>740</v>
      </c>
      <c r="C1762" t="s">
        <v>741</v>
      </c>
      <c r="D1762" t="s">
        <v>108</v>
      </c>
      <c r="E1762" t="s">
        <v>109</v>
      </c>
      <c r="F1762" s="1">
        <v>-5694.38</v>
      </c>
      <c r="G1762" s="121">
        <v>45047</v>
      </c>
    </row>
    <row r="1763" spans="1:7">
      <c r="A1763">
        <v>209</v>
      </c>
      <c r="B1763" t="s">
        <v>289</v>
      </c>
      <c r="C1763" t="s">
        <v>290</v>
      </c>
      <c r="D1763" t="s">
        <v>128</v>
      </c>
      <c r="E1763" t="s">
        <v>742</v>
      </c>
      <c r="F1763" s="1">
        <v>25368</v>
      </c>
      <c r="G1763" s="121">
        <v>45047</v>
      </c>
    </row>
    <row r="1764" spans="1:7">
      <c r="A1764">
        <v>211</v>
      </c>
      <c r="B1764" t="s">
        <v>293</v>
      </c>
      <c r="C1764" t="s">
        <v>294</v>
      </c>
      <c r="D1764" t="s">
        <v>108</v>
      </c>
      <c r="E1764" t="s">
        <v>109</v>
      </c>
      <c r="F1764" s="1">
        <v>-5410.47</v>
      </c>
      <c r="G1764" s="121">
        <v>45047</v>
      </c>
    </row>
    <row r="1765" spans="1:7">
      <c r="A1765">
        <v>212</v>
      </c>
      <c r="B1765" t="s">
        <v>295</v>
      </c>
      <c r="C1765" t="s">
        <v>296</v>
      </c>
      <c r="D1765" t="s">
        <v>108</v>
      </c>
      <c r="E1765" t="s">
        <v>109</v>
      </c>
      <c r="F1765" s="1">
        <v>-5481.29</v>
      </c>
      <c r="G1765" s="121">
        <v>45047</v>
      </c>
    </row>
    <row r="1766" spans="1:7">
      <c r="A1766">
        <v>213</v>
      </c>
      <c r="B1766" t="s">
        <v>297</v>
      </c>
      <c r="C1766" t="s">
        <v>298</v>
      </c>
      <c r="D1766" t="s">
        <v>108</v>
      </c>
      <c r="E1766" t="s">
        <v>109</v>
      </c>
      <c r="F1766" s="1">
        <v>-5374.75</v>
      </c>
      <c r="G1766" s="121">
        <v>45047</v>
      </c>
    </row>
    <row r="1767" spans="1:7">
      <c r="A1767">
        <v>217</v>
      </c>
      <c r="B1767" t="s">
        <v>743</v>
      </c>
      <c r="C1767" t="s">
        <v>744</v>
      </c>
      <c r="D1767" t="s">
        <v>108</v>
      </c>
      <c r="E1767" t="s">
        <v>109</v>
      </c>
      <c r="F1767" s="1">
        <v>-5914.73</v>
      </c>
      <c r="G1767" s="121">
        <v>45047</v>
      </c>
    </row>
    <row r="1768" spans="1:7">
      <c r="A1768">
        <v>222</v>
      </c>
      <c r="B1768" t="s">
        <v>299</v>
      </c>
      <c r="C1768" t="s">
        <v>300</v>
      </c>
      <c r="D1768" t="s">
        <v>108</v>
      </c>
      <c r="E1768" t="s">
        <v>109</v>
      </c>
      <c r="F1768" s="1">
        <v>-5300.29</v>
      </c>
      <c r="G1768" s="121">
        <v>45047</v>
      </c>
    </row>
    <row r="1769" spans="1:7">
      <c r="A1769">
        <v>224</v>
      </c>
      <c r="B1769" t="s">
        <v>301</v>
      </c>
      <c r="C1769" t="s">
        <v>302</v>
      </c>
      <c r="D1769" t="s">
        <v>108</v>
      </c>
      <c r="E1769" t="s">
        <v>109</v>
      </c>
      <c r="F1769" s="1">
        <v>-5299.69</v>
      </c>
      <c r="G1769" s="121">
        <v>45047</v>
      </c>
    </row>
    <row r="1770" spans="1:7">
      <c r="A1770">
        <v>224</v>
      </c>
      <c r="B1770" t="s">
        <v>301</v>
      </c>
      <c r="C1770" t="s">
        <v>302</v>
      </c>
      <c r="D1770" t="s">
        <v>713</v>
      </c>
      <c r="E1770" t="s">
        <v>732</v>
      </c>
      <c r="F1770" s="1">
        <v>4500</v>
      </c>
      <c r="G1770" s="121">
        <v>45047</v>
      </c>
    </row>
    <row r="1771" spans="1:7">
      <c r="A1771">
        <v>226</v>
      </c>
      <c r="B1771" t="s">
        <v>303</v>
      </c>
      <c r="C1771" t="s">
        <v>304</v>
      </c>
      <c r="D1771" t="s">
        <v>143</v>
      </c>
      <c r="E1771" t="s">
        <v>144</v>
      </c>
      <c r="F1771" s="1">
        <v>7569.12</v>
      </c>
      <c r="G1771" s="121">
        <v>45047</v>
      </c>
    </row>
    <row r="1772" spans="1:7">
      <c r="A1772">
        <v>228</v>
      </c>
      <c r="B1772" t="s">
        <v>305</v>
      </c>
      <c r="C1772" t="s">
        <v>306</v>
      </c>
      <c r="D1772" t="s">
        <v>108</v>
      </c>
      <c r="E1772" t="s">
        <v>109</v>
      </c>
      <c r="F1772" s="1">
        <v>-5229.47</v>
      </c>
      <c r="G1772" s="121">
        <v>45047</v>
      </c>
    </row>
    <row r="1773" spans="1:7">
      <c r="A1773">
        <v>229</v>
      </c>
      <c r="B1773" t="s">
        <v>307</v>
      </c>
      <c r="C1773" t="s">
        <v>308</v>
      </c>
      <c r="D1773" t="s">
        <v>108</v>
      </c>
      <c r="E1773" t="s">
        <v>109</v>
      </c>
      <c r="F1773" s="1">
        <v>-5122.92</v>
      </c>
      <c r="G1773" s="121">
        <v>45047</v>
      </c>
    </row>
    <row r="1774" spans="1:7">
      <c r="A1774">
        <v>230</v>
      </c>
      <c r="B1774" t="s">
        <v>309</v>
      </c>
      <c r="C1774" t="s">
        <v>310</v>
      </c>
      <c r="D1774" t="s">
        <v>108</v>
      </c>
      <c r="E1774" t="s">
        <v>109</v>
      </c>
      <c r="F1774" s="1">
        <v>-5119.8999999999996</v>
      </c>
      <c r="G1774" s="121">
        <v>45047</v>
      </c>
    </row>
    <row r="1775" spans="1:7">
      <c r="A1775">
        <v>232</v>
      </c>
      <c r="B1775" t="s">
        <v>311</v>
      </c>
      <c r="C1775" t="s">
        <v>312</v>
      </c>
      <c r="D1775" t="s">
        <v>108</v>
      </c>
      <c r="E1775" t="s">
        <v>109</v>
      </c>
      <c r="F1775" s="1">
        <v>-4372.8900000000003</v>
      </c>
      <c r="G1775" s="121">
        <v>45047</v>
      </c>
    </row>
    <row r="1776" spans="1:7">
      <c r="A1776">
        <v>232</v>
      </c>
      <c r="B1776" t="s">
        <v>311</v>
      </c>
      <c r="C1776" t="s">
        <v>312</v>
      </c>
      <c r="D1776" t="s">
        <v>135</v>
      </c>
      <c r="E1776" t="s">
        <v>135</v>
      </c>
      <c r="F1776" s="1">
        <v>6945</v>
      </c>
      <c r="G1776" s="121">
        <v>45047</v>
      </c>
    </row>
    <row r="1777" spans="1:7">
      <c r="A1777">
        <v>233</v>
      </c>
      <c r="B1777" t="s">
        <v>313</v>
      </c>
      <c r="C1777" t="s">
        <v>314</v>
      </c>
      <c r="D1777" t="s">
        <v>108</v>
      </c>
      <c r="E1777" t="s">
        <v>109</v>
      </c>
      <c r="F1777" s="1">
        <v>-4375.91</v>
      </c>
      <c r="G1777" s="121">
        <v>45047</v>
      </c>
    </row>
    <row r="1778" spans="1:7">
      <c r="A1778">
        <v>234</v>
      </c>
      <c r="B1778" t="s">
        <v>315</v>
      </c>
      <c r="C1778" t="s">
        <v>745</v>
      </c>
      <c r="D1778" t="s">
        <v>108</v>
      </c>
      <c r="E1778" t="s">
        <v>109</v>
      </c>
      <c r="F1778" s="1">
        <v>-4426.16</v>
      </c>
      <c r="G1778" s="121">
        <v>45047</v>
      </c>
    </row>
    <row r="1779" spans="1:7">
      <c r="A1779">
        <v>235</v>
      </c>
      <c r="B1779" t="s">
        <v>317</v>
      </c>
      <c r="C1779" t="s">
        <v>318</v>
      </c>
      <c r="D1779" t="s">
        <v>108</v>
      </c>
      <c r="E1779" t="s">
        <v>109</v>
      </c>
      <c r="F1779" s="1">
        <v>-4440.6899999999996</v>
      </c>
      <c r="G1779" s="121">
        <v>45047</v>
      </c>
    </row>
    <row r="1780" spans="1:7">
      <c r="A1780">
        <v>236</v>
      </c>
      <c r="B1780" t="s">
        <v>319</v>
      </c>
      <c r="C1780" t="s">
        <v>202</v>
      </c>
      <c r="D1780" t="s">
        <v>128</v>
      </c>
      <c r="E1780" t="s">
        <v>726</v>
      </c>
      <c r="F1780" s="1">
        <v>9082.19</v>
      </c>
      <c r="G1780" s="121">
        <v>45047</v>
      </c>
    </row>
    <row r="1781" spans="1:7">
      <c r="A1781">
        <v>237</v>
      </c>
      <c r="B1781" t="s">
        <v>321</v>
      </c>
      <c r="C1781" t="s">
        <v>322</v>
      </c>
      <c r="D1781" t="s">
        <v>108</v>
      </c>
      <c r="E1781" t="s">
        <v>109</v>
      </c>
      <c r="F1781" s="1">
        <v>-4426.16</v>
      </c>
      <c r="G1781" s="121">
        <v>45047</v>
      </c>
    </row>
    <row r="1782" spans="1:7">
      <c r="A1782">
        <v>239</v>
      </c>
      <c r="B1782" t="s">
        <v>323</v>
      </c>
      <c r="C1782" t="s">
        <v>324</v>
      </c>
      <c r="D1782" t="s">
        <v>108</v>
      </c>
      <c r="E1782" t="s">
        <v>109</v>
      </c>
      <c r="F1782" s="1">
        <v>-4456.43</v>
      </c>
      <c r="G1782" s="121">
        <v>45047</v>
      </c>
    </row>
    <row r="1783" spans="1:7">
      <c r="A1783">
        <v>241</v>
      </c>
      <c r="B1783" t="s">
        <v>325</v>
      </c>
      <c r="C1783" t="s">
        <v>326</v>
      </c>
      <c r="D1783" t="s">
        <v>108</v>
      </c>
      <c r="E1783" t="s">
        <v>109</v>
      </c>
      <c r="F1783" s="1">
        <v>-4556.92</v>
      </c>
      <c r="G1783" s="121">
        <v>45047</v>
      </c>
    </row>
    <row r="1784" spans="1:7">
      <c r="A1784">
        <v>243</v>
      </c>
      <c r="B1784" t="s">
        <v>329</v>
      </c>
      <c r="C1784" t="s">
        <v>330</v>
      </c>
      <c r="D1784" t="s">
        <v>135</v>
      </c>
      <c r="E1784" t="s">
        <v>135</v>
      </c>
      <c r="F1784" s="1">
        <v>6945</v>
      </c>
      <c r="G1784" s="121">
        <v>45047</v>
      </c>
    </row>
    <row r="1785" spans="1:7">
      <c r="A1785">
        <v>243</v>
      </c>
      <c r="B1785" t="s">
        <v>329</v>
      </c>
      <c r="C1785" t="s">
        <v>330</v>
      </c>
      <c r="D1785" t="s">
        <v>108</v>
      </c>
      <c r="E1785" t="s">
        <v>109</v>
      </c>
      <c r="F1785" s="1">
        <v>-4628.3500000000004</v>
      </c>
      <c r="G1785" s="121">
        <v>45047</v>
      </c>
    </row>
    <row r="1786" spans="1:7">
      <c r="A1786">
        <v>244</v>
      </c>
      <c r="B1786" t="s">
        <v>331</v>
      </c>
      <c r="C1786" t="s">
        <v>332</v>
      </c>
      <c r="D1786" t="s">
        <v>108</v>
      </c>
      <c r="E1786" t="s">
        <v>109</v>
      </c>
      <c r="F1786" s="1">
        <v>-4661.04</v>
      </c>
      <c r="G1786" s="121">
        <v>45047</v>
      </c>
    </row>
    <row r="1787" spans="1:7">
      <c r="A1787">
        <v>245</v>
      </c>
      <c r="B1787" t="s">
        <v>333</v>
      </c>
      <c r="C1787" t="s">
        <v>334</v>
      </c>
      <c r="D1787" t="s">
        <v>108</v>
      </c>
      <c r="E1787" t="s">
        <v>109</v>
      </c>
      <c r="F1787" s="1">
        <v>-4599.29</v>
      </c>
      <c r="G1787" s="121">
        <v>45047</v>
      </c>
    </row>
    <row r="1788" spans="1:7">
      <c r="A1788">
        <v>245</v>
      </c>
      <c r="B1788" t="s">
        <v>333</v>
      </c>
      <c r="C1788" t="s">
        <v>334</v>
      </c>
      <c r="D1788" t="s">
        <v>135</v>
      </c>
      <c r="E1788" t="s">
        <v>135</v>
      </c>
      <c r="F1788" s="1">
        <v>6945</v>
      </c>
      <c r="G1788" s="121">
        <v>45047</v>
      </c>
    </row>
    <row r="1789" spans="1:7">
      <c r="A1789">
        <v>246</v>
      </c>
      <c r="B1789" t="s">
        <v>335</v>
      </c>
      <c r="C1789" t="s">
        <v>336</v>
      </c>
      <c r="D1789" t="s">
        <v>135</v>
      </c>
      <c r="E1789" t="s">
        <v>746</v>
      </c>
      <c r="F1789" s="1">
        <v>6945</v>
      </c>
      <c r="G1789" s="121">
        <v>45047</v>
      </c>
    </row>
    <row r="1790" spans="1:7">
      <c r="A1790">
        <v>247</v>
      </c>
      <c r="B1790" t="s">
        <v>337</v>
      </c>
      <c r="C1790" t="s">
        <v>338</v>
      </c>
      <c r="D1790" t="s">
        <v>135</v>
      </c>
      <c r="E1790" t="s">
        <v>135</v>
      </c>
      <c r="F1790" s="1">
        <v>6945</v>
      </c>
      <c r="G1790" s="121">
        <v>45047</v>
      </c>
    </row>
    <row r="1791" spans="1:7">
      <c r="A1791">
        <v>248</v>
      </c>
      <c r="B1791" t="s">
        <v>340</v>
      </c>
      <c r="C1791" t="s">
        <v>341</v>
      </c>
      <c r="D1791" t="s">
        <v>108</v>
      </c>
      <c r="E1791" t="s">
        <v>109</v>
      </c>
      <c r="F1791" s="1">
        <v>-4507.88</v>
      </c>
      <c r="G1791" s="121">
        <v>45047</v>
      </c>
    </row>
    <row r="1792" spans="1:7">
      <c r="A1792">
        <v>249</v>
      </c>
      <c r="B1792" t="s">
        <v>342</v>
      </c>
      <c r="C1792" t="s">
        <v>343</v>
      </c>
      <c r="D1792" t="s">
        <v>135</v>
      </c>
      <c r="E1792" t="s">
        <v>135</v>
      </c>
      <c r="F1792" s="1">
        <v>6945</v>
      </c>
      <c r="G1792" s="121">
        <v>45047</v>
      </c>
    </row>
    <row r="1793" spans="1:7">
      <c r="A1793">
        <v>251</v>
      </c>
      <c r="B1793" t="s">
        <v>346</v>
      </c>
      <c r="C1793" t="s">
        <v>347</v>
      </c>
      <c r="D1793" t="s">
        <v>143</v>
      </c>
      <c r="E1793" t="s">
        <v>747</v>
      </c>
      <c r="F1793" s="1">
        <v>15138.24</v>
      </c>
      <c r="G1793" s="121">
        <v>45047</v>
      </c>
    </row>
    <row r="1794" spans="1:7">
      <c r="A1794">
        <v>251</v>
      </c>
      <c r="B1794" t="s">
        <v>346</v>
      </c>
      <c r="C1794" t="s">
        <v>347</v>
      </c>
      <c r="D1794" t="s">
        <v>135</v>
      </c>
      <c r="E1794" t="s">
        <v>135</v>
      </c>
      <c r="F1794" s="1">
        <v>6945</v>
      </c>
      <c r="G1794" s="121">
        <v>45047</v>
      </c>
    </row>
    <row r="1795" spans="1:7">
      <c r="A1795">
        <v>252</v>
      </c>
      <c r="B1795" t="s">
        <v>349</v>
      </c>
      <c r="C1795" t="s">
        <v>350</v>
      </c>
      <c r="D1795" t="s">
        <v>108</v>
      </c>
      <c r="E1795" t="s">
        <v>109</v>
      </c>
      <c r="F1795" s="1">
        <v>-4416.47</v>
      </c>
      <c r="G1795" s="121">
        <v>45047</v>
      </c>
    </row>
    <row r="1796" spans="1:7">
      <c r="A1796">
        <v>253</v>
      </c>
      <c r="B1796" t="s">
        <v>351</v>
      </c>
      <c r="C1796" t="s">
        <v>352</v>
      </c>
      <c r="D1796" t="s">
        <v>108</v>
      </c>
      <c r="E1796" t="s">
        <v>109</v>
      </c>
      <c r="F1796" s="1">
        <v>-4422.53</v>
      </c>
      <c r="G1796" s="121">
        <v>45047</v>
      </c>
    </row>
    <row r="1797" spans="1:7">
      <c r="A1797">
        <v>255</v>
      </c>
      <c r="B1797" t="s">
        <v>353</v>
      </c>
      <c r="C1797" t="s">
        <v>354</v>
      </c>
      <c r="D1797" t="s">
        <v>108</v>
      </c>
      <c r="E1797" t="s">
        <v>109</v>
      </c>
      <c r="F1797" s="1">
        <v>-4523.62</v>
      </c>
      <c r="G1797" s="121">
        <v>45047</v>
      </c>
    </row>
    <row r="1798" spans="1:7">
      <c r="A1798">
        <v>256</v>
      </c>
      <c r="B1798" t="s">
        <v>355</v>
      </c>
      <c r="C1798" t="s">
        <v>356</v>
      </c>
      <c r="D1798" t="s">
        <v>135</v>
      </c>
      <c r="E1798" t="s">
        <v>135</v>
      </c>
      <c r="F1798" s="1">
        <v>6945</v>
      </c>
      <c r="G1798" s="121">
        <v>45047</v>
      </c>
    </row>
    <row r="1799" spans="1:7">
      <c r="A1799">
        <v>256</v>
      </c>
      <c r="B1799" t="s">
        <v>355</v>
      </c>
      <c r="C1799" t="s">
        <v>356</v>
      </c>
      <c r="D1799" t="s">
        <v>108</v>
      </c>
      <c r="E1799" t="s">
        <v>109</v>
      </c>
      <c r="F1799" s="1">
        <v>-4541.78</v>
      </c>
      <c r="G1799" s="121">
        <v>45047</v>
      </c>
    </row>
    <row r="1800" spans="1:7">
      <c r="A1800">
        <v>257</v>
      </c>
      <c r="B1800" t="s">
        <v>357</v>
      </c>
      <c r="C1800" t="s">
        <v>358</v>
      </c>
      <c r="D1800" t="s">
        <v>108</v>
      </c>
      <c r="E1800" t="s">
        <v>109</v>
      </c>
      <c r="F1800" s="1">
        <v>-4443.71</v>
      </c>
      <c r="G1800" s="121">
        <v>45047</v>
      </c>
    </row>
    <row r="1801" spans="1:7">
      <c r="A1801">
        <v>259</v>
      </c>
      <c r="B1801" t="s">
        <v>359</v>
      </c>
      <c r="C1801" t="s">
        <v>360</v>
      </c>
      <c r="D1801" t="s">
        <v>108</v>
      </c>
      <c r="E1801" t="s">
        <v>109</v>
      </c>
      <c r="F1801" s="1">
        <v>-4566</v>
      </c>
      <c r="G1801" s="121">
        <v>45047</v>
      </c>
    </row>
    <row r="1802" spans="1:7">
      <c r="A1802">
        <v>260</v>
      </c>
      <c r="B1802" t="s">
        <v>361</v>
      </c>
      <c r="C1802" t="s">
        <v>214</v>
      </c>
      <c r="D1802" t="s">
        <v>135</v>
      </c>
      <c r="E1802" t="s">
        <v>135</v>
      </c>
      <c r="F1802" s="1">
        <v>6945</v>
      </c>
      <c r="G1802" s="121">
        <v>45047</v>
      </c>
    </row>
    <row r="1803" spans="1:7">
      <c r="A1803">
        <v>260</v>
      </c>
      <c r="B1803" t="s">
        <v>361</v>
      </c>
      <c r="C1803" t="s">
        <v>214</v>
      </c>
      <c r="D1803" t="s">
        <v>108</v>
      </c>
      <c r="E1803" t="s">
        <v>109</v>
      </c>
      <c r="F1803" s="1">
        <v>-4517.57</v>
      </c>
      <c r="G1803" s="121">
        <v>45047</v>
      </c>
    </row>
    <row r="1804" spans="1:7">
      <c r="A1804">
        <v>261</v>
      </c>
      <c r="B1804" t="s">
        <v>362</v>
      </c>
      <c r="C1804" t="s">
        <v>363</v>
      </c>
      <c r="D1804" t="s">
        <v>108</v>
      </c>
      <c r="E1804" t="s">
        <v>109</v>
      </c>
      <c r="F1804" s="1">
        <v>-4555.1000000000004</v>
      </c>
      <c r="G1804" s="121">
        <v>45047</v>
      </c>
    </row>
    <row r="1805" spans="1:7">
      <c r="A1805">
        <v>262</v>
      </c>
      <c r="B1805" t="s">
        <v>364</v>
      </c>
      <c r="C1805" t="s">
        <v>365</v>
      </c>
      <c r="D1805" t="s">
        <v>135</v>
      </c>
      <c r="E1805" t="s">
        <v>135</v>
      </c>
      <c r="F1805" s="1">
        <v>6945</v>
      </c>
      <c r="G1805" s="121">
        <v>45047</v>
      </c>
    </row>
    <row r="1806" spans="1:7">
      <c r="A1806">
        <v>264</v>
      </c>
      <c r="B1806" t="s">
        <v>748</v>
      </c>
      <c r="C1806" t="s">
        <v>749</v>
      </c>
      <c r="D1806" t="s">
        <v>108</v>
      </c>
      <c r="E1806" t="s">
        <v>109</v>
      </c>
      <c r="F1806" s="1">
        <v>-4590.21</v>
      </c>
      <c r="G1806" s="121">
        <v>45047</v>
      </c>
    </row>
    <row r="1807" spans="1:7">
      <c r="A1807">
        <v>265</v>
      </c>
      <c r="B1807" t="s">
        <v>369</v>
      </c>
      <c r="C1807" t="s">
        <v>370</v>
      </c>
      <c r="D1807" t="s">
        <v>108</v>
      </c>
      <c r="E1807" t="s">
        <v>109</v>
      </c>
      <c r="F1807" s="1">
        <v>-4586.58</v>
      </c>
      <c r="G1807" s="121">
        <v>45047</v>
      </c>
    </row>
    <row r="1808" spans="1:7">
      <c r="A1808">
        <v>268</v>
      </c>
      <c r="B1808" t="s">
        <v>371</v>
      </c>
      <c r="C1808" t="s">
        <v>372</v>
      </c>
      <c r="D1808" t="s">
        <v>108</v>
      </c>
      <c r="E1808" t="s">
        <v>109</v>
      </c>
      <c r="F1808" s="1">
        <v>-4557.5200000000004</v>
      </c>
      <c r="G1808" s="121">
        <v>45047</v>
      </c>
    </row>
    <row r="1809" spans="1:7">
      <c r="A1809">
        <v>269</v>
      </c>
      <c r="B1809" t="s">
        <v>373</v>
      </c>
      <c r="C1809" t="s">
        <v>374</v>
      </c>
      <c r="D1809" t="s">
        <v>108</v>
      </c>
      <c r="E1809" t="s">
        <v>109</v>
      </c>
      <c r="F1809" s="1">
        <v>-4510.3</v>
      </c>
      <c r="G1809" s="121">
        <v>45047</v>
      </c>
    </row>
    <row r="1810" spans="1:7">
      <c r="A1810">
        <v>270</v>
      </c>
      <c r="B1810" t="s">
        <v>375</v>
      </c>
      <c r="C1810" t="s">
        <v>376</v>
      </c>
      <c r="D1810" t="s">
        <v>108</v>
      </c>
      <c r="E1810" t="s">
        <v>109</v>
      </c>
      <c r="F1810" s="1">
        <v>-4483.67</v>
      </c>
      <c r="G1810" s="121">
        <v>45047</v>
      </c>
    </row>
    <row r="1811" spans="1:7">
      <c r="A1811">
        <v>271</v>
      </c>
      <c r="B1811" t="s">
        <v>750</v>
      </c>
      <c r="C1811" t="s">
        <v>751</v>
      </c>
      <c r="D1811" t="s">
        <v>108</v>
      </c>
      <c r="E1811" t="s">
        <v>109</v>
      </c>
      <c r="F1811" s="1">
        <v>-4474.59</v>
      </c>
      <c r="G1811" s="121">
        <v>45047</v>
      </c>
    </row>
    <row r="1812" spans="1:7">
      <c r="A1812">
        <v>274</v>
      </c>
      <c r="B1812" t="s">
        <v>377</v>
      </c>
      <c r="C1812" t="s">
        <v>378</v>
      </c>
      <c r="D1812" t="s">
        <v>108</v>
      </c>
      <c r="E1812" t="s">
        <v>109</v>
      </c>
      <c r="F1812" s="1">
        <v>-4518.17</v>
      </c>
      <c r="G1812" s="121">
        <v>45047</v>
      </c>
    </row>
    <row r="1813" spans="1:7">
      <c r="A1813">
        <v>275</v>
      </c>
      <c r="B1813" t="s">
        <v>379</v>
      </c>
      <c r="C1813" t="s">
        <v>380</v>
      </c>
      <c r="D1813" t="s">
        <v>108</v>
      </c>
      <c r="E1813" t="s">
        <v>109</v>
      </c>
      <c r="F1813" s="1">
        <v>-4464.3</v>
      </c>
      <c r="G1813" s="121">
        <v>45047</v>
      </c>
    </row>
    <row r="1814" spans="1:7">
      <c r="A1814">
        <v>276</v>
      </c>
      <c r="B1814" t="s">
        <v>381</v>
      </c>
      <c r="C1814" t="s">
        <v>382</v>
      </c>
      <c r="D1814" t="s">
        <v>108</v>
      </c>
      <c r="E1814" t="s">
        <v>109</v>
      </c>
      <c r="F1814" s="1">
        <v>-4497.59</v>
      </c>
      <c r="G1814" s="121">
        <v>45047</v>
      </c>
    </row>
    <row r="1815" spans="1:7">
      <c r="A1815">
        <v>278</v>
      </c>
      <c r="B1815" t="s">
        <v>383</v>
      </c>
      <c r="C1815" t="s">
        <v>384</v>
      </c>
      <c r="D1815" t="s">
        <v>108</v>
      </c>
      <c r="E1815" t="s">
        <v>109</v>
      </c>
      <c r="F1815" s="1">
        <v>-4478.82</v>
      </c>
      <c r="G1815" s="121">
        <v>45047</v>
      </c>
    </row>
    <row r="1816" spans="1:7">
      <c r="A1816">
        <v>279</v>
      </c>
      <c r="B1816" t="s">
        <v>385</v>
      </c>
      <c r="C1816" t="s">
        <v>386</v>
      </c>
      <c r="D1816" t="s">
        <v>143</v>
      </c>
      <c r="E1816" t="s">
        <v>144</v>
      </c>
      <c r="F1816" s="1">
        <v>7569.12</v>
      </c>
      <c r="G1816" s="121">
        <v>45047</v>
      </c>
    </row>
    <row r="1817" spans="1:7">
      <c r="A1817">
        <v>279</v>
      </c>
      <c r="B1817" t="s">
        <v>385</v>
      </c>
      <c r="C1817" t="s">
        <v>386</v>
      </c>
      <c r="D1817" t="s">
        <v>713</v>
      </c>
      <c r="E1817" t="s">
        <v>561</v>
      </c>
      <c r="F1817" s="1">
        <v>1500</v>
      </c>
      <c r="G1817" s="121">
        <v>45047</v>
      </c>
    </row>
    <row r="1818" spans="1:7">
      <c r="A1818">
        <v>279</v>
      </c>
      <c r="B1818" t="s">
        <v>385</v>
      </c>
      <c r="C1818" t="s">
        <v>386</v>
      </c>
      <c r="D1818" t="s">
        <v>135</v>
      </c>
      <c r="E1818" t="s">
        <v>135</v>
      </c>
      <c r="F1818" s="1">
        <v>6945</v>
      </c>
      <c r="G1818" s="121">
        <v>45047</v>
      </c>
    </row>
    <row r="1819" spans="1:7">
      <c r="A1819">
        <v>282</v>
      </c>
      <c r="B1819" t="s">
        <v>388</v>
      </c>
      <c r="C1819" t="s">
        <v>389</v>
      </c>
      <c r="D1819" t="s">
        <v>108</v>
      </c>
      <c r="E1819" t="s">
        <v>109</v>
      </c>
      <c r="F1819" s="1">
        <v>-4503.04</v>
      </c>
      <c r="G1819" s="121">
        <v>45047</v>
      </c>
    </row>
    <row r="1820" spans="1:7">
      <c r="A1820">
        <v>283</v>
      </c>
      <c r="B1820" t="s">
        <v>752</v>
      </c>
      <c r="C1820" t="s">
        <v>753</v>
      </c>
      <c r="D1820" t="s">
        <v>108</v>
      </c>
      <c r="E1820" t="s">
        <v>109</v>
      </c>
      <c r="F1820" s="1">
        <v>-4536.9399999999996</v>
      </c>
      <c r="G1820" s="121">
        <v>45047</v>
      </c>
    </row>
    <row r="1821" spans="1:7">
      <c r="A1821">
        <v>285</v>
      </c>
      <c r="B1821" t="s">
        <v>390</v>
      </c>
      <c r="C1821" t="s">
        <v>391</v>
      </c>
      <c r="D1821" t="s">
        <v>108</v>
      </c>
      <c r="E1821" t="s">
        <v>109</v>
      </c>
      <c r="F1821" s="1">
        <v>-4529.67</v>
      </c>
      <c r="G1821" s="121">
        <v>45047</v>
      </c>
    </row>
    <row r="1822" spans="1:7">
      <c r="A1822">
        <v>286</v>
      </c>
      <c r="B1822" t="s">
        <v>392</v>
      </c>
      <c r="C1822" t="s">
        <v>393</v>
      </c>
      <c r="D1822" t="s">
        <v>108</v>
      </c>
      <c r="E1822" t="s">
        <v>109</v>
      </c>
      <c r="F1822" s="1">
        <v>-4535.12</v>
      </c>
      <c r="G1822" s="121">
        <v>45047</v>
      </c>
    </row>
    <row r="1823" spans="1:7">
      <c r="A1823">
        <v>287</v>
      </c>
      <c r="B1823" t="s">
        <v>394</v>
      </c>
      <c r="C1823" t="s">
        <v>395</v>
      </c>
      <c r="D1823" t="s">
        <v>108</v>
      </c>
      <c r="E1823" t="s">
        <v>109</v>
      </c>
      <c r="F1823" s="1">
        <v>-4534.5200000000004</v>
      </c>
      <c r="G1823" s="121">
        <v>45047</v>
      </c>
    </row>
    <row r="1824" spans="1:7">
      <c r="A1824">
        <v>288</v>
      </c>
      <c r="B1824" t="s">
        <v>396</v>
      </c>
      <c r="C1824" t="s">
        <v>395</v>
      </c>
      <c r="D1824" t="s">
        <v>108</v>
      </c>
      <c r="E1824" t="s">
        <v>109</v>
      </c>
      <c r="F1824" s="1">
        <v>-4546.62</v>
      </c>
      <c r="G1824" s="121">
        <v>45047</v>
      </c>
    </row>
    <row r="1825" spans="1:7">
      <c r="A1825">
        <v>291</v>
      </c>
      <c r="B1825" t="s">
        <v>401</v>
      </c>
      <c r="C1825" t="s">
        <v>402</v>
      </c>
      <c r="D1825" t="s">
        <v>143</v>
      </c>
      <c r="E1825" t="s">
        <v>754</v>
      </c>
      <c r="F1825" s="1">
        <v>7569.12</v>
      </c>
      <c r="G1825" s="121">
        <v>45047</v>
      </c>
    </row>
    <row r="1826" spans="1:7">
      <c r="A1826">
        <v>291</v>
      </c>
      <c r="B1826" t="s">
        <v>401</v>
      </c>
      <c r="C1826" t="s">
        <v>402</v>
      </c>
      <c r="D1826" t="s">
        <v>108</v>
      </c>
      <c r="E1826" t="s">
        <v>109</v>
      </c>
      <c r="F1826" s="1">
        <v>-4499.41</v>
      </c>
      <c r="G1826" s="121">
        <v>45047</v>
      </c>
    </row>
    <row r="1827" spans="1:7">
      <c r="A1827">
        <v>291</v>
      </c>
      <c r="B1827" t="s">
        <v>401</v>
      </c>
      <c r="C1827" t="s">
        <v>402</v>
      </c>
      <c r="D1827" t="s">
        <v>135</v>
      </c>
      <c r="E1827" t="s">
        <v>135</v>
      </c>
      <c r="F1827" s="1">
        <v>6945</v>
      </c>
      <c r="G1827" s="121">
        <v>45047</v>
      </c>
    </row>
    <row r="1828" spans="1:7">
      <c r="A1828">
        <v>293</v>
      </c>
      <c r="B1828" t="s">
        <v>403</v>
      </c>
      <c r="C1828" t="s">
        <v>404</v>
      </c>
      <c r="D1828" t="s">
        <v>108</v>
      </c>
      <c r="E1828" t="s">
        <v>109</v>
      </c>
      <c r="F1828" s="1">
        <v>-4545.41</v>
      </c>
      <c r="G1828" s="121">
        <v>45047</v>
      </c>
    </row>
    <row r="1829" spans="1:7">
      <c r="A1829">
        <v>294</v>
      </c>
      <c r="B1829" t="s">
        <v>405</v>
      </c>
      <c r="C1829" t="s">
        <v>406</v>
      </c>
      <c r="D1829" t="s">
        <v>108</v>
      </c>
      <c r="E1829" t="s">
        <v>109</v>
      </c>
      <c r="F1829" s="1">
        <v>-4518.78</v>
      </c>
      <c r="G1829" s="121">
        <v>45047</v>
      </c>
    </row>
    <row r="1830" spans="1:7">
      <c r="A1830">
        <v>301</v>
      </c>
      <c r="B1830" t="s">
        <v>413</v>
      </c>
      <c r="C1830" t="s">
        <v>121</v>
      </c>
      <c r="D1830" t="s">
        <v>108</v>
      </c>
      <c r="E1830" t="s">
        <v>109</v>
      </c>
      <c r="F1830" s="1">
        <v>-4919.5200000000004</v>
      </c>
      <c r="G1830" s="121">
        <v>45047</v>
      </c>
    </row>
    <row r="1831" spans="1:7">
      <c r="A1831">
        <v>302</v>
      </c>
      <c r="B1831" t="s">
        <v>414</v>
      </c>
      <c r="C1831" t="s">
        <v>415</v>
      </c>
      <c r="D1831" t="s">
        <v>108</v>
      </c>
      <c r="E1831" t="s">
        <v>109</v>
      </c>
      <c r="F1831" s="1">
        <v>-4934.66</v>
      </c>
      <c r="G1831" s="121">
        <v>45047</v>
      </c>
    </row>
    <row r="1832" spans="1:7">
      <c r="A1832">
        <v>303</v>
      </c>
      <c r="B1832" t="s">
        <v>755</v>
      </c>
      <c r="C1832" t="s">
        <v>756</v>
      </c>
      <c r="D1832" t="s">
        <v>108</v>
      </c>
      <c r="E1832" t="s">
        <v>109</v>
      </c>
      <c r="F1832" s="1">
        <v>-4834.7700000000004</v>
      </c>
      <c r="G1832" s="121">
        <v>45047</v>
      </c>
    </row>
    <row r="1833" spans="1:7">
      <c r="A1833">
        <v>304</v>
      </c>
      <c r="B1833" t="s">
        <v>416</v>
      </c>
      <c r="C1833" t="s">
        <v>294</v>
      </c>
      <c r="D1833" t="s">
        <v>108</v>
      </c>
      <c r="E1833" t="s">
        <v>109</v>
      </c>
      <c r="F1833" s="1">
        <v>-4671.93</v>
      </c>
      <c r="G1833" s="121">
        <v>45047</v>
      </c>
    </row>
    <row r="1834" spans="1:7">
      <c r="A1834">
        <v>305</v>
      </c>
      <c r="B1834" t="s">
        <v>757</v>
      </c>
      <c r="C1834" t="s">
        <v>758</v>
      </c>
      <c r="D1834" t="s">
        <v>108</v>
      </c>
      <c r="E1834" t="s">
        <v>109</v>
      </c>
      <c r="F1834" s="1">
        <v>-4632.58</v>
      </c>
      <c r="G1834" s="121">
        <v>45047</v>
      </c>
    </row>
    <row r="1835" spans="1:7">
      <c r="A1835">
        <v>306</v>
      </c>
      <c r="B1835" t="s">
        <v>417</v>
      </c>
      <c r="C1835" t="s">
        <v>418</v>
      </c>
      <c r="D1835" t="s">
        <v>143</v>
      </c>
      <c r="E1835" t="s">
        <v>348</v>
      </c>
      <c r="F1835" s="1">
        <v>7569.12</v>
      </c>
      <c r="G1835" s="121">
        <v>45047</v>
      </c>
    </row>
    <row r="1836" spans="1:7">
      <c r="A1836">
        <v>306</v>
      </c>
      <c r="B1836" t="s">
        <v>417</v>
      </c>
      <c r="C1836" t="s">
        <v>418</v>
      </c>
      <c r="D1836" t="s">
        <v>135</v>
      </c>
      <c r="E1836" t="s">
        <v>135</v>
      </c>
      <c r="F1836" s="1">
        <v>6945</v>
      </c>
      <c r="G1836" s="121">
        <v>45047</v>
      </c>
    </row>
    <row r="1837" spans="1:7">
      <c r="A1837">
        <v>309</v>
      </c>
      <c r="B1837" t="s">
        <v>420</v>
      </c>
      <c r="C1837" t="s">
        <v>421</v>
      </c>
      <c r="D1837" t="s">
        <v>108</v>
      </c>
      <c r="E1837" t="s">
        <v>109</v>
      </c>
      <c r="F1837" s="1">
        <v>-4759.1000000000004</v>
      </c>
      <c r="G1837" s="121">
        <v>45047</v>
      </c>
    </row>
    <row r="1838" spans="1:7">
      <c r="A1838">
        <v>310</v>
      </c>
      <c r="B1838" t="s">
        <v>422</v>
      </c>
      <c r="C1838" t="s">
        <v>423</v>
      </c>
      <c r="D1838" t="s">
        <v>108</v>
      </c>
      <c r="E1838" t="s">
        <v>109</v>
      </c>
      <c r="F1838" s="1">
        <v>-4759.1000000000004</v>
      </c>
      <c r="G1838" s="121">
        <v>45047</v>
      </c>
    </row>
    <row r="1839" spans="1:7">
      <c r="A1839">
        <v>312</v>
      </c>
      <c r="B1839" t="s">
        <v>424</v>
      </c>
      <c r="C1839" t="s">
        <v>425</v>
      </c>
      <c r="D1839" t="s">
        <v>108</v>
      </c>
      <c r="E1839" t="s">
        <v>109</v>
      </c>
      <c r="F1839" s="1">
        <v>-4761.53</v>
      </c>
      <c r="G1839" s="121">
        <v>45047</v>
      </c>
    </row>
    <row r="1840" spans="1:7">
      <c r="A1840">
        <v>313</v>
      </c>
      <c r="B1840" t="s">
        <v>426</v>
      </c>
      <c r="C1840" t="s">
        <v>427</v>
      </c>
      <c r="D1840" t="s">
        <v>108</v>
      </c>
      <c r="E1840" t="s">
        <v>109</v>
      </c>
      <c r="F1840" s="1">
        <v>-4761.53</v>
      </c>
      <c r="G1840" s="121">
        <v>45047</v>
      </c>
    </row>
    <row r="1841" spans="1:7">
      <c r="A1841">
        <v>313</v>
      </c>
      <c r="B1841" t="s">
        <v>426</v>
      </c>
      <c r="C1841" t="s">
        <v>427</v>
      </c>
      <c r="D1841" t="s">
        <v>135</v>
      </c>
      <c r="E1841" t="s">
        <v>135</v>
      </c>
      <c r="F1841" s="1">
        <v>6945</v>
      </c>
      <c r="G1841" s="121">
        <v>45047</v>
      </c>
    </row>
    <row r="1842" spans="1:7">
      <c r="A1842">
        <v>317</v>
      </c>
      <c r="B1842" t="s">
        <v>428</v>
      </c>
      <c r="C1842" t="s">
        <v>429</v>
      </c>
      <c r="D1842" t="s">
        <v>143</v>
      </c>
      <c r="E1842" t="s">
        <v>759</v>
      </c>
      <c r="F1842" s="1">
        <v>7569.12</v>
      </c>
      <c r="G1842" s="121">
        <v>45047</v>
      </c>
    </row>
    <row r="1843" spans="1:7">
      <c r="A1843">
        <v>317</v>
      </c>
      <c r="B1843" t="s">
        <v>428</v>
      </c>
      <c r="C1843" t="s">
        <v>429</v>
      </c>
      <c r="D1843" t="s">
        <v>143</v>
      </c>
      <c r="E1843" t="s">
        <v>144</v>
      </c>
      <c r="F1843" s="1">
        <v>7569.12</v>
      </c>
      <c r="G1843" s="121">
        <v>45047</v>
      </c>
    </row>
    <row r="1844" spans="1:7">
      <c r="A1844">
        <v>317</v>
      </c>
      <c r="B1844" t="s">
        <v>428</v>
      </c>
      <c r="C1844" t="s">
        <v>429</v>
      </c>
      <c r="D1844" t="s">
        <v>108</v>
      </c>
      <c r="E1844" t="s">
        <v>109</v>
      </c>
      <c r="F1844" s="1">
        <v>-4759.71</v>
      </c>
      <c r="G1844" s="121">
        <v>45047</v>
      </c>
    </row>
    <row r="1845" spans="1:7">
      <c r="A1845">
        <v>317</v>
      </c>
      <c r="B1845" t="s">
        <v>428</v>
      </c>
      <c r="C1845" t="s">
        <v>429</v>
      </c>
      <c r="D1845" t="s">
        <v>135</v>
      </c>
      <c r="E1845" t="s">
        <v>135</v>
      </c>
      <c r="F1845" s="1">
        <v>6945</v>
      </c>
      <c r="G1845" s="121">
        <v>45047</v>
      </c>
    </row>
    <row r="1846" spans="1:7">
      <c r="A1846">
        <v>322</v>
      </c>
      <c r="B1846" t="s">
        <v>432</v>
      </c>
      <c r="C1846" t="s">
        <v>433</v>
      </c>
      <c r="D1846" t="s">
        <v>108</v>
      </c>
      <c r="E1846" t="s">
        <v>109</v>
      </c>
      <c r="F1846" s="1">
        <v>-4774.84</v>
      </c>
      <c r="G1846" s="121">
        <v>45047</v>
      </c>
    </row>
    <row r="1847" spans="1:7">
      <c r="A1847">
        <v>325</v>
      </c>
      <c r="B1847" t="s">
        <v>434</v>
      </c>
      <c r="C1847" t="s">
        <v>435</v>
      </c>
      <c r="D1847" t="s">
        <v>135</v>
      </c>
      <c r="E1847" t="s">
        <v>135</v>
      </c>
      <c r="F1847" s="1">
        <v>6945</v>
      </c>
      <c r="G1847" s="121">
        <v>45047</v>
      </c>
    </row>
    <row r="1848" spans="1:7">
      <c r="A1848">
        <v>326</v>
      </c>
      <c r="B1848" t="s">
        <v>760</v>
      </c>
      <c r="C1848" t="s">
        <v>761</v>
      </c>
      <c r="D1848" t="s">
        <v>108</v>
      </c>
      <c r="E1848" t="s">
        <v>109</v>
      </c>
      <c r="F1848" s="1">
        <v>-4797.8500000000004</v>
      </c>
      <c r="G1848" s="121">
        <v>45047</v>
      </c>
    </row>
    <row r="1849" spans="1:7">
      <c r="A1849">
        <v>327</v>
      </c>
      <c r="B1849" t="s">
        <v>436</v>
      </c>
      <c r="C1849" t="s">
        <v>437</v>
      </c>
      <c r="D1849" t="s">
        <v>135</v>
      </c>
      <c r="E1849" t="s">
        <v>135</v>
      </c>
      <c r="F1849" s="1">
        <v>6945</v>
      </c>
      <c r="G1849" s="121">
        <v>45047</v>
      </c>
    </row>
    <row r="1850" spans="1:7">
      <c r="A1850">
        <v>327</v>
      </c>
      <c r="B1850" t="s">
        <v>436</v>
      </c>
      <c r="C1850" t="s">
        <v>437</v>
      </c>
      <c r="D1850" t="s">
        <v>108</v>
      </c>
      <c r="E1850" t="s">
        <v>109</v>
      </c>
      <c r="F1850" s="1">
        <v>-4799.66</v>
      </c>
      <c r="G1850" s="121">
        <v>45047</v>
      </c>
    </row>
    <row r="1851" spans="1:7">
      <c r="A1851">
        <v>330</v>
      </c>
      <c r="B1851" t="s">
        <v>438</v>
      </c>
      <c r="C1851" t="s">
        <v>439</v>
      </c>
      <c r="D1851" t="s">
        <v>108</v>
      </c>
      <c r="E1851" t="s">
        <v>109</v>
      </c>
      <c r="F1851" s="1">
        <v>-4483.67</v>
      </c>
      <c r="G1851" s="121">
        <v>45047</v>
      </c>
    </row>
    <row r="1852" spans="1:7">
      <c r="A1852">
        <v>332</v>
      </c>
      <c r="B1852" t="s">
        <v>440</v>
      </c>
      <c r="C1852" t="s">
        <v>127</v>
      </c>
      <c r="D1852" t="s">
        <v>128</v>
      </c>
      <c r="E1852" t="s">
        <v>712</v>
      </c>
      <c r="F1852" s="1">
        <v>24920.240000000002</v>
      </c>
      <c r="G1852" s="121">
        <v>45047</v>
      </c>
    </row>
    <row r="1853" spans="1:7">
      <c r="A1853">
        <v>332</v>
      </c>
      <c r="B1853" t="s">
        <v>440</v>
      </c>
      <c r="C1853" t="s">
        <v>127</v>
      </c>
      <c r="D1853" t="s">
        <v>108</v>
      </c>
      <c r="E1853" t="s">
        <v>109</v>
      </c>
      <c r="F1853" s="1">
        <v>-4867.46</v>
      </c>
      <c r="G1853" s="121">
        <v>45047</v>
      </c>
    </row>
    <row r="1854" spans="1:7">
      <c r="A1854">
        <v>334</v>
      </c>
      <c r="B1854" t="s">
        <v>441</v>
      </c>
      <c r="C1854" t="s">
        <v>442</v>
      </c>
      <c r="D1854" t="s">
        <v>108</v>
      </c>
      <c r="E1854" t="s">
        <v>109</v>
      </c>
      <c r="F1854" s="1">
        <v>-4795.43</v>
      </c>
      <c r="G1854" s="121">
        <v>45047</v>
      </c>
    </row>
    <row r="1855" spans="1:7">
      <c r="A1855">
        <v>334</v>
      </c>
      <c r="B1855" t="s">
        <v>441</v>
      </c>
      <c r="C1855" t="s">
        <v>442</v>
      </c>
      <c r="D1855" t="s">
        <v>135</v>
      </c>
      <c r="E1855" t="s">
        <v>135</v>
      </c>
      <c r="F1855" s="1">
        <v>6945</v>
      </c>
      <c r="G1855" s="121">
        <v>45047</v>
      </c>
    </row>
    <row r="1856" spans="1:7">
      <c r="A1856">
        <v>336</v>
      </c>
      <c r="B1856" t="s">
        <v>443</v>
      </c>
      <c r="C1856" t="s">
        <v>444</v>
      </c>
      <c r="D1856" t="s">
        <v>108</v>
      </c>
      <c r="E1856" t="s">
        <v>109</v>
      </c>
      <c r="F1856" s="1">
        <v>-4794.21</v>
      </c>
      <c r="G1856" s="121">
        <v>45047</v>
      </c>
    </row>
    <row r="1857" spans="1:7">
      <c r="A1857">
        <v>337</v>
      </c>
      <c r="B1857" t="s">
        <v>445</v>
      </c>
      <c r="C1857" t="s">
        <v>446</v>
      </c>
      <c r="D1857" t="s">
        <v>135</v>
      </c>
      <c r="E1857" t="s">
        <v>135</v>
      </c>
      <c r="F1857" s="1">
        <v>6945</v>
      </c>
      <c r="G1857" s="121">
        <v>45047</v>
      </c>
    </row>
    <row r="1858" spans="1:7">
      <c r="A1858">
        <v>340</v>
      </c>
      <c r="B1858" t="s">
        <v>762</v>
      </c>
      <c r="C1858" t="s">
        <v>763</v>
      </c>
      <c r="D1858" t="s">
        <v>108</v>
      </c>
      <c r="E1858" t="s">
        <v>109</v>
      </c>
      <c r="F1858" s="1">
        <v>-5119.8999999999996</v>
      </c>
      <c r="G1858" s="121">
        <v>45047</v>
      </c>
    </row>
    <row r="1859" spans="1:7">
      <c r="A1859">
        <v>343</v>
      </c>
      <c r="B1859" t="s">
        <v>447</v>
      </c>
      <c r="C1859" t="s">
        <v>764</v>
      </c>
      <c r="D1859" t="s">
        <v>135</v>
      </c>
      <c r="E1859" t="s">
        <v>135</v>
      </c>
      <c r="F1859" s="1">
        <v>6945</v>
      </c>
      <c r="G1859" s="121">
        <v>45047</v>
      </c>
    </row>
    <row r="1860" spans="1:7">
      <c r="A1860">
        <v>344</v>
      </c>
      <c r="B1860" t="s">
        <v>449</v>
      </c>
      <c r="C1860" t="s">
        <v>450</v>
      </c>
      <c r="D1860" t="s">
        <v>108</v>
      </c>
      <c r="E1860" t="s">
        <v>109</v>
      </c>
      <c r="F1860" s="1">
        <v>-4758.5</v>
      </c>
      <c r="G1860" s="121">
        <v>45047</v>
      </c>
    </row>
    <row r="1861" spans="1:7">
      <c r="A1861">
        <v>345</v>
      </c>
      <c r="B1861" t="s">
        <v>451</v>
      </c>
      <c r="C1861" t="s">
        <v>452</v>
      </c>
      <c r="D1861" t="s">
        <v>135</v>
      </c>
      <c r="E1861" t="s">
        <v>135</v>
      </c>
      <c r="F1861" s="1">
        <v>6945</v>
      </c>
      <c r="G1861" s="121">
        <v>45047</v>
      </c>
    </row>
    <row r="1862" spans="1:7">
      <c r="A1862">
        <v>346</v>
      </c>
      <c r="B1862" t="s">
        <v>454</v>
      </c>
      <c r="C1862" t="s">
        <v>455</v>
      </c>
      <c r="D1862" t="s">
        <v>108</v>
      </c>
      <c r="E1862" t="s">
        <v>109</v>
      </c>
      <c r="F1862" s="1">
        <v>-4833.5600000000004</v>
      </c>
      <c r="G1862" s="121">
        <v>45047</v>
      </c>
    </row>
    <row r="1863" spans="1:7">
      <c r="A1863">
        <v>348</v>
      </c>
      <c r="B1863" t="s">
        <v>456</v>
      </c>
      <c r="C1863" t="s">
        <v>350</v>
      </c>
      <c r="D1863" t="s">
        <v>108</v>
      </c>
      <c r="E1863" t="s">
        <v>109</v>
      </c>
      <c r="F1863" s="1">
        <v>-4758.5</v>
      </c>
      <c r="G1863" s="121">
        <v>45047</v>
      </c>
    </row>
    <row r="1864" spans="1:7">
      <c r="A1864">
        <v>349</v>
      </c>
      <c r="B1864" t="s">
        <v>457</v>
      </c>
      <c r="C1864" t="s">
        <v>458</v>
      </c>
      <c r="D1864" t="s">
        <v>108</v>
      </c>
      <c r="E1864" t="s">
        <v>109</v>
      </c>
      <c r="F1864" s="1">
        <v>-4397.1000000000004</v>
      </c>
      <c r="G1864" s="121">
        <v>45047</v>
      </c>
    </row>
    <row r="1865" spans="1:7">
      <c r="A1865">
        <v>351</v>
      </c>
      <c r="B1865" t="s">
        <v>765</v>
      </c>
      <c r="C1865" t="s">
        <v>766</v>
      </c>
      <c r="D1865" t="s">
        <v>143</v>
      </c>
      <c r="E1865" t="s">
        <v>144</v>
      </c>
      <c r="F1865" s="1">
        <v>7569.12</v>
      </c>
      <c r="G1865" s="121">
        <v>45047</v>
      </c>
    </row>
    <row r="1866" spans="1:7">
      <c r="A1866">
        <v>353</v>
      </c>
      <c r="B1866" t="s">
        <v>461</v>
      </c>
      <c r="C1866" t="s">
        <v>462</v>
      </c>
      <c r="D1866" t="s">
        <v>108</v>
      </c>
      <c r="E1866" t="s">
        <v>109</v>
      </c>
      <c r="F1866" s="1">
        <v>-4757.8900000000003</v>
      </c>
      <c r="G1866" s="121">
        <v>45047</v>
      </c>
    </row>
    <row r="1867" spans="1:7">
      <c r="A1867">
        <v>354</v>
      </c>
      <c r="B1867" t="s">
        <v>463</v>
      </c>
      <c r="C1867" t="s">
        <v>464</v>
      </c>
      <c r="D1867" t="s">
        <v>108</v>
      </c>
      <c r="E1867" t="s">
        <v>109</v>
      </c>
      <c r="F1867" s="1">
        <v>-4758.5</v>
      </c>
      <c r="G1867" s="121">
        <v>45047</v>
      </c>
    </row>
    <row r="1868" spans="1:7">
      <c r="A1868">
        <v>357</v>
      </c>
      <c r="B1868" t="s">
        <v>465</v>
      </c>
      <c r="C1868" t="s">
        <v>170</v>
      </c>
      <c r="D1868" t="s">
        <v>135</v>
      </c>
      <c r="E1868" t="s">
        <v>135</v>
      </c>
      <c r="F1868" s="1">
        <v>6945</v>
      </c>
      <c r="G1868" s="121">
        <v>45047</v>
      </c>
    </row>
    <row r="1869" spans="1:7">
      <c r="A1869">
        <v>359</v>
      </c>
      <c r="B1869" t="s">
        <v>466</v>
      </c>
      <c r="C1869" t="s">
        <v>467</v>
      </c>
      <c r="D1869" t="s">
        <v>108</v>
      </c>
      <c r="E1869" t="s">
        <v>109</v>
      </c>
      <c r="F1869" s="1">
        <v>-4590.21</v>
      </c>
      <c r="G1869" s="121">
        <v>45047</v>
      </c>
    </row>
    <row r="1870" spans="1:7">
      <c r="A1870">
        <v>361</v>
      </c>
      <c r="B1870" t="s">
        <v>468</v>
      </c>
      <c r="C1870" t="s">
        <v>469</v>
      </c>
      <c r="D1870" t="s">
        <v>108</v>
      </c>
      <c r="E1870" t="s">
        <v>109</v>
      </c>
      <c r="F1870" s="1">
        <v>-4595.66</v>
      </c>
      <c r="G1870" s="121">
        <v>45047</v>
      </c>
    </row>
    <row r="1871" spans="1:7">
      <c r="A1871">
        <v>362</v>
      </c>
      <c r="B1871" t="s">
        <v>470</v>
      </c>
      <c r="C1871" t="s">
        <v>471</v>
      </c>
      <c r="D1871" t="s">
        <v>143</v>
      </c>
      <c r="E1871" t="s">
        <v>163</v>
      </c>
      <c r="F1871" s="1">
        <v>22707.360000000001</v>
      </c>
      <c r="G1871" s="121">
        <v>45047</v>
      </c>
    </row>
    <row r="1872" spans="1:7">
      <c r="A1872">
        <v>362</v>
      </c>
      <c r="B1872" t="s">
        <v>470</v>
      </c>
      <c r="C1872" t="s">
        <v>471</v>
      </c>
      <c r="D1872" t="s">
        <v>108</v>
      </c>
      <c r="E1872" t="s">
        <v>109</v>
      </c>
      <c r="F1872" s="1">
        <v>-4595.66</v>
      </c>
      <c r="G1872" s="121">
        <v>45047</v>
      </c>
    </row>
    <row r="1873" spans="1:7">
      <c r="A1873">
        <v>363</v>
      </c>
      <c r="B1873" t="s">
        <v>474</v>
      </c>
      <c r="C1873" t="s">
        <v>475</v>
      </c>
      <c r="D1873" t="s">
        <v>108</v>
      </c>
      <c r="E1873" t="s">
        <v>109</v>
      </c>
      <c r="F1873" s="1">
        <v>-4595.66</v>
      </c>
      <c r="G1873" s="121">
        <v>45047</v>
      </c>
    </row>
    <row r="1874" spans="1:7">
      <c r="A1874">
        <v>364</v>
      </c>
      <c r="B1874" t="s">
        <v>476</v>
      </c>
      <c r="C1874" t="s">
        <v>120</v>
      </c>
      <c r="D1874" t="s">
        <v>108</v>
      </c>
      <c r="E1874" t="s">
        <v>109</v>
      </c>
      <c r="F1874" s="1">
        <v>-4595.66</v>
      </c>
      <c r="G1874" s="121">
        <v>45047</v>
      </c>
    </row>
    <row r="1875" spans="1:7">
      <c r="A1875">
        <v>365</v>
      </c>
      <c r="B1875" t="s">
        <v>477</v>
      </c>
      <c r="C1875" t="s">
        <v>120</v>
      </c>
      <c r="D1875" t="s">
        <v>108</v>
      </c>
      <c r="E1875" t="s">
        <v>109</v>
      </c>
      <c r="F1875" s="1">
        <v>-4599.8999999999996</v>
      </c>
      <c r="G1875" s="121">
        <v>45047</v>
      </c>
    </row>
    <row r="1876" spans="1:7">
      <c r="A1876">
        <v>369</v>
      </c>
      <c r="B1876" t="s">
        <v>478</v>
      </c>
      <c r="C1876" t="s">
        <v>479</v>
      </c>
      <c r="D1876" t="s">
        <v>108</v>
      </c>
      <c r="E1876" t="s">
        <v>109</v>
      </c>
      <c r="F1876" s="1">
        <v>-4577.5</v>
      </c>
      <c r="G1876" s="121">
        <v>45047</v>
      </c>
    </row>
    <row r="1877" spans="1:7">
      <c r="A1877">
        <v>371</v>
      </c>
      <c r="B1877" t="s">
        <v>480</v>
      </c>
      <c r="C1877" t="s">
        <v>481</v>
      </c>
      <c r="D1877" t="s">
        <v>108</v>
      </c>
      <c r="E1877" t="s">
        <v>109</v>
      </c>
      <c r="F1877" s="1">
        <v>-4576.8900000000003</v>
      </c>
      <c r="G1877" s="121">
        <v>45047</v>
      </c>
    </row>
    <row r="1878" spans="1:7">
      <c r="A1878">
        <v>371</v>
      </c>
      <c r="B1878" t="s">
        <v>480</v>
      </c>
      <c r="C1878" t="s">
        <v>481</v>
      </c>
      <c r="D1878" t="s">
        <v>135</v>
      </c>
      <c r="E1878" t="s">
        <v>135</v>
      </c>
      <c r="F1878" s="1">
        <v>6945</v>
      </c>
      <c r="G1878" s="121">
        <v>45047</v>
      </c>
    </row>
    <row r="1879" spans="1:7">
      <c r="A1879">
        <v>376</v>
      </c>
      <c r="B1879" t="s">
        <v>482</v>
      </c>
      <c r="C1879" t="s">
        <v>483</v>
      </c>
      <c r="D1879" t="s">
        <v>143</v>
      </c>
      <c r="E1879" t="s">
        <v>144</v>
      </c>
      <c r="F1879" s="1">
        <v>7569.12</v>
      </c>
      <c r="G1879" s="121">
        <v>45047</v>
      </c>
    </row>
    <row r="1880" spans="1:7">
      <c r="A1880">
        <v>376</v>
      </c>
      <c r="B1880" t="s">
        <v>482</v>
      </c>
      <c r="C1880" t="s">
        <v>483</v>
      </c>
      <c r="D1880" t="s">
        <v>108</v>
      </c>
      <c r="E1880" t="s">
        <v>177</v>
      </c>
      <c r="F1880" s="1">
        <v>-4758</v>
      </c>
      <c r="G1880" s="121">
        <v>45047</v>
      </c>
    </row>
    <row r="1881" spans="1:7">
      <c r="A1881">
        <v>377</v>
      </c>
      <c r="B1881" t="s">
        <v>767</v>
      </c>
      <c r="C1881" t="s">
        <v>768</v>
      </c>
      <c r="D1881" t="s">
        <v>108</v>
      </c>
      <c r="E1881" t="s">
        <v>109</v>
      </c>
      <c r="F1881" s="1">
        <v>-4758.5</v>
      </c>
      <c r="G1881" s="121">
        <v>45047</v>
      </c>
    </row>
    <row r="1882" spans="1:7">
      <c r="A1882">
        <v>379</v>
      </c>
      <c r="B1882" t="s">
        <v>484</v>
      </c>
      <c r="C1882" t="s">
        <v>485</v>
      </c>
      <c r="D1882" t="s">
        <v>143</v>
      </c>
      <c r="E1882" t="s">
        <v>144</v>
      </c>
      <c r="F1882" s="1">
        <v>7569.12</v>
      </c>
      <c r="G1882" s="121">
        <v>45047</v>
      </c>
    </row>
    <row r="1883" spans="1:7">
      <c r="A1883">
        <v>379</v>
      </c>
      <c r="B1883" t="s">
        <v>484</v>
      </c>
      <c r="C1883" t="s">
        <v>485</v>
      </c>
      <c r="D1883" t="s">
        <v>108</v>
      </c>
      <c r="E1883" t="s">
        <v>109</v>
      </c>
      <c r="F1883" s="1">
        <v>-4760.32</v>
      </c>
      <c r="G1883" s="121">
        <v>45047</v>
      </c>
    </row>
    <row r="1884" spans="1:7">
      <c r="A1884">
        <v>381</v>
      </c>
      <c r="B1884" t="s">
        <v>487</v>
      </c>
      <c r="C1884" t="s">
        <v>488</v>
      </c>
      <c r="D1884" t="s">
        <v>108</v>
      </c>
      <c r="E1884" t="s">
        <v>109</v>
      </c>
      <c r="F1884" s="1">
        <v>-4434.63</v>
      </c>
      <c r="G1884" s="121">
        <v>45047</v>
      </c>
    </row>
    <row r="1885" spans="1:7">
      <c r="A1885">
        <v>385</v>
      </c>
      <c r="B1885" t="s">
        <v>769</v>
      </c>
      <c r="C1885" t="s">
        <v>770</v>
      </c>
      <c r="D1885" t="s">
        <v>108</v>
      </c>
      <c r="E1885" t="s">
        <v>109</v>
      </c>
      <c r="F1885" s="1">
        <v>-4436.45</v>
      </c>
      <c r="G1885" s="121">
        <v>45047</v>
      </c>
    </row>
    <row r="1886" spans="1:7">
      <c r="A1886">
        <v>388</v>
      </c>
      <c r="B1886" t="s">
        <v>489</v>
      </c>
      <c r="C1886" t="s">
        <v>490</v>
      </c>
      <c r="D1886" t="s">
        <v>108</v>
      </c>
      <c r="E1886" t="s">
        <v>109</v>
      </c>
      <c r="F1886" s="1">
        <v>-4427.97</v>
      </c>
      <c r="G1886" s="121">
        <v>45047</v>
      </c>
    </row>
    <row r="1887" spans="1:7">
      <c r="A1887">
        <v>389</v>
      </c>
      <c r="B1887" t="s">
        <v>491</v>
      </c>
      <c r="C1887" t="s">
        <v>492</v>
      </c>
      <c r="D1887" t="s">
        <v>108</v>
      </c>
      <c r="E1887" t="s">
        <v>109</v>
      </c>
      <c r="F1887" s="1">
        <v>-4478.22</v>
      </c>
      <c r="G1887" s="121">
        <v>45047</v>
      </c>
    </row>
    <row r="1888" spans="1:7">
      <c r="A1888">
        <v>390</v>
      </c>
      <c r="B1888" t="s">
        <v>493</v>
      </c>
      <c r="C1888" t="s">
        <v>494</v>
      </c>
      <c r="D1888" t="s">
        <v>108</v>
      </c>
      <c r="E1888" t="s">
        <v>109</v>
      </c>
      <c r="F1888" s="1">
        <v>-4440.08</v>
      </c>
      <c r="G1888" s="121">
        <v>45047</v>
      </c>
    </row>
    <row r="1889" spans="1:7">
      <c r="A1889">
        <v>394</v>
      </c>
      <c r="B1889" t="s">
        <v>497</v>
      </c>
      <c r="C1889" t="s">
        <v>498</v>
      </c>
      <c r="D1889" t="s">
        <v>108</v>
      </c>
      <c r="E1889" t="s">
        <v>109</v>
      </c>
      <c r="F1889" s="1">
        <v>-4581.13</v>
      </c>
      <c r="G1889" s="121">
        <v>45047</v>
      </c>
    </row>
    <row r="1890" spans="1:7">
      <c r="A1890">
        <v>396</v>
      </c>
      <c r="B1890" t="s">
        <v>499</v>
      </c>
      <c r="C1890" t="s">
        <v>500</v>
      </c>
      <c r="D1890" t="s">
        <v>108</v>
      </c>
      <c r="E1890" t="s">
        <v>109</v>
      </c>
      <c r="F1890" s="1">
        <v>-4769.3999999999996</v>
      </c>
      <c r="G1890" s="121">
        <v>45047</v>
      </c>
    </row>
    <row r="1891" spans="1:7">
      <c r="A1891">
        <v>399</v>
      </c>
      <c r="B1891" t="s">
        <v>501</v>
      </c>
      <c r="C1891" t="s">
        <v>418</v>
      </c>
      <c r="D1891" t="s">
        <v>135</v>
      </c>
      <c r="E1891" t="s">
        <v>135</v>
      </c>
      <c r="F1891" s="1">
        <v>6945</v>
      </c>
      <c r="G1891" s="121">
        <v>45047</v>
      </c>
    </row>
    <row r="1892" spans="1:7">
      <c r="A1892">
        <v>399</v>
      </c>
      <c r="B1892" t="s">
        <v>501</v>
      </c>
      <c r="C1892" t="s">
        <v>418</v>
      </c>
      <c r="D1892" t="s">
        <v>143</v>
      </c>
      <c r="E1892" t="s">
        <v>163</v>
      </c>
      <c r="F1892" s="1">
        <v>22707.360000000001</v>
      </c>
      <c r="G1892" s="121">
        <v>45047</v>
      </c>
    </row>
    <row r="1893" spans="1:7">
      <c r="A1893">
        <v>400</v>
      </c>
      <c r="B1893" t="s">
        <v>502</v>
      </c>
      <c r="C1893" t="s">
        <v>503</v>
      </c>
      <c r="D1893" t="s">
        <v>108</v>
      </c>
      <c r="E1893" t="s">
        <v>109</v>
      </c>
      <c r="F1893" s="1">
        <v>-4444.32</v>
      </c>
      <c r="G1893" s="121">
        <v>45047</v>
      </c>
    </row>
    <row r="1894" spans="1:7">
      <c r="A1894">
        <v>400</v>
      </c>
      <c r="B1894" t="s">
        <v>502</v>
      </c>
      <c r="C1894" t="s">
        <v>503</v>
      </c>
      <c r="D1894" t="s">
        <v>143</v>
      </c>
      <c r="E1894" t="s">
        <v>144</v>
      </c>
      <c r="F1894" s="1">
        <v>7569.12</v>
      </c>
      <c r="G1894" s="121">
        <v>45047</v>
      </c>
    </row>
    <row r="1895" spans="1:7">
      <c r="A1895">
        <v>402</v>
      </c>
      <c r="B1895" t="s">
        <v>504</v>
      </c>
      <c r="C1895" t="s">
        <v>505</v>
      </c>
      <c r="D1895" t="s">
        <v>108</v>
      </c>
      <c r="E1895" t="s">
        <v>109</v>
      </c>
      <c r="F1895" s="1">
        <v>-4407.3900000000003</v>
      </c>
      <c r="G1895" s="121">
        <v>45047</v>
      </c>
    </row>
    <row r="1896" spans="1:7">
      <c r="A1896">
        <v>405</v>
      </c>
      <c r="B1896" t="s">
        <v>506</v>
      </c>
      <c r="C1896" t="s">
        <v>507</v>
      </c>
      <c r="D1896" t="s">
        <v>108</v>
      </c>
      <c r="E1896" t="s">
        <v>109</v>
      </c>
      <c r="F1896" s="1">
        <v>-4407.3900000000003</v>
      </c>
      <c r="G1896" s="121">
        <v>45047</v>
      </c>
    </row>
    <row r="1897" spans="1:7">
      <c r="A1897">
        <v>406</v>
      </c>
      <c r="B1897" t="s">
        <v>508</v>
      </c>
      <c r="C1897" t="s">
        <v>509</v>
      </c>
      <c r="D1897" t="s">
        <v>108</v>
      </c>
      <c r="E1897" t="s">
        <v>109</v>
      </c>
      <c r="F1897" s="1">
        <v>-4435.84</v>
      </c>
      <c r="G1897" s="121">
        <v>45047</v>
      </c>
    </row>
    <row r="1898" spans="1:7">
      <c r="A1898">
        <v>407</v>
      </c>
      <c r="B1898" t="s">
        <v>510</v>
      </c>
      <c r="C1898" t="s">
        <v>511</v>
      </c>
      <c r="D1898" t="s">
        <v>108</v>
      </c>
      <c r="E1898" t="s">
        <v>109</v>
      </c>
      <c r="F1898" s="1">
        <v>-4430.3999999999996</v>
      </c>
      <c r="G1898" s="121">
        <v>45047</v>
      </c>
    </row>
    <row r="1899" spans="1:7">
      <c r="A1899">
        <v>409</v>
      </c>
      <c r="B1899" t="s">
        <v>512</v>
      </c>
      <c r="C1899" t="s">
        <v>513</v>
      </c>
      <c r="D1899" t="s">
        <v>108</v>
      </c>
      <c r="E1899" t="s">
        <v>109</v>
      </c>
      <c r="F1899" s="1">
        <v>-4473.9799999999996</v>
      </c>
      <c r="G1899" s="121">
        <v>45047</v>
      </c>
    </row>
    <row r="1900" spans="1:7">
      <c r="A1900">
        <v>411</v>
      </c>
      <c r="B1900" t="s">
        <v>514</v>
      </c>
      <c r="C1900" t="s">
        <v>515</v>
      </c>
      <c r="D1900" t="s">
        <v>143</v>
      </c>
      <c r="E1900" t="s">
        <v>348</v>
      </c>
      <c r="F1900" s="1">
        <v>7569.12</v>
      </c>
      <c r="G1900" s="121">
        <v>45047</v>
      </c>
    </row>
    <row r="1901" spans="1:7">
      <c r="A1901">
        <v>411</v>
      </c>
      <c r="B1901" t="s">
        <v>514</v>
      </c>
      <c r="C1901" t="s">
        <v>515</v>
      </c>
      <c r="D1901" t="s">
        <v>108</v>
      </c>
      <c r="E1901" t="s">
        <v>109</v>
      </c>
      <c r="F1901" s="1">
        <v>-4552.07</v>
      </c>
      <c r="G1901" s="121">
        <v>45047</v>
      </c>
    </row>
    <row r="1902" spans="1:7">
      <c r="A1902">
        <v>411</v>
      </c>
      <c r="B1902" t="s">
        <v>514</v>
      </c>
      <c r="C1902" t="s">
        <v>515</v>
      </c>
      <c r="D1902" t="s">
        <v>135</v>
      </c>
      <c r="E1902" t="s">
        <v>135</v>
      </c>
      <c r="F1902" s="1">
        <v>6945</v>
      </c>
      <c r="G1902" s="121">
        <v>45047</v>
      </c>
    </row>
    <row r="1903" spans="1:7">
      <c r="A1903">
        <v>412</v>
      </c>
      <c r="B1903" t="s">
        <v>516</v>
      </c>
      <c r="C1903" t="s">
        <v>517</v>
      </c>
      <c r="D1903" t="s">
        <v>135</v>
      </c>
      <c r="E1903" t="s">
        <v>135</v>
      </c>
      <c r="F1903" s="1">
        <v>6945</v>
      </c>
      <c r="G1903" s="121">
        <v>45047</v>
      </c>
    </row>
    <row r="1904" spans="1:7">
      <c r="A1904">
        <v>416</v>
      </c>
      <c r="B1904" t="s">
        <v>520</v>
      </c>
      <c r="C1904" t="s">
        <v>521</v>
      </c>
      <c r="D1904" t="s">
        <v>108</v>
      </c>
      <c r="E1904" t="s">
        <v>109</v>
      </c>
      <c r="F1904" s="1">
        <v>-4575.08</v>
      </c>
      <c r="G1904" s="121">
        <v>45047</v>
      </c>
    </row>
    <row r="1905" spans="1:7">
      <c r="A1905">
        <v>418</v>
      </c>
      <c r="B1905" t="s">
        <v>522</v>
      </c>
      <c r="C1905" t="s">
        <v>523</v>
      </c>
      <c r="D1905" t="s">
        <v>108</v>
      </c>
      <c r="E1905" t="s">
        <v>109</v>
      </c>
      <c r="F1905" s="1">
        <v>-4584.16</v>
      </c>
      <c r="G1905" s="121">
        <v>45047</v>
      </c>
    </row>
    <row r="1906" spans="1:7">
      <c r="A1906">
        <v>419</v>
      </c>
      <c r="B1906" t="s">
        <v>524</v>
      </c>
      <c r="C1906" t="s">
        <v>525</v>
      </c>
      <c r="D1906" t="s">
        <v>135</v>
      </c>
      <c r="E1906" t="s">
        <v>135</v>
      </c>
      <c r="F1906" s="1">
        <v>6945</v>
      </c>
      <c r="G1906" s="121">
        <v>45047</v>
      </c>
    </row>
    <row r="1907" spans="1:7">
      <c r="A1907">
        <v>419</v>
      </c>
      <c r="B1907" t="s">
        <v>524</v>
      </c>
      <c r="C1907" t="s">
        <v>525</v>
      </c>
      <c r="D1907" t="s">
        <v>108</v>
      </c>
      <c r="E1907" t="s">
        <v>109</v>
      </c>
      <c r="F1907" s="1">
        <v>-4585.37</v>
      </c>
      <c r="G1907" s="121">
        <v>45047</v>
      </c>
    </row>
    <row r="1908" spans="1:7">
      <c r="A1908">
        <v>421</v>
      </c>
      <c r="B1908" t="s">
        <v>526</v>
      </c>
      <c r="C1908" t="s">
        <v>527</v>
      </c>
      <c r="D1908" t="s">
        <v>108</v>
      </c>
      <c r="E1908" t="s">
        <v>109</v>
      </c>
      <c r="F1908" s="1">
        <v>-4581.13</v>
      </c>
      <c r="G1908" s="121">
        <v>45047</v>
      </c>
    </row>
    <row r="1909" spans="1:7">
      <c r="A1909">
        <v>422</v>
      </c>
      <c r="B1909" t="s">
        <v>528</v>
      </c>
      <c r="C1909" t="s">
        <v>529</v>
      </c>
      <c r="D1909" t="s">
        <v>108</v>
      </c>
      <c r="E1909" t="s">
        <v>177</v>
      </c>
      <c r="F1909" s="1">
        <v>-4573</v>
      </c>
      <c r="G1909" s="121">
        <v>45047</v>
      </c>
    </row>
    <row r="1910" spans="1:7">
      <c r="A1910">
        <v>427</v>
      </c>
      <c r="B1910" t="s">
        <v>532</v>
      </c>
      <c r="C1910" t="s">
        <v>533</v>
      </c>
      <c r="D1910" t="s">
        <v>108</v>
      </c>
      <c r="E1910" t="s">
        <v>109</v>
      </c>
      <c r="F1910" s="1">
        <v>-4582.95</v>
      </c>
      <c r="G1910" s="121">
        <v>45047</v>
      </c>
    </row>
    <row r="1911" spans="1:7">
      <c r="A1911">
        <v>431</v>
      </c>
      <c r="B1911" t="s">
        <v>534</v>
      </c>
      <c r="C1911" t="s">
        <v>535</v>
      </c>
      <c r="D1911" t="s">
        <v>108</v>
      </c>
      <c r="E1911" t="s">
        <v>109</v>
      </c>
      <c r="F1911" s="1">
        <v>-5227.6499999999996</v>
      </c>
      <c r="G1911" s="121">
        <v>45047</v>
      </c>
    </row>
    <row r="1912" spans="1:7">
      <c r="A1912">
        <v>433</v>
      </c>
      <c r="B1912" t="s">
        <v>536</v>
      </c>
      <c r="C1912" t="s">
        <v>537</v>
      </c>
      <c r="D1912" t="s">
        <v>108</v>
      </c>
      <c r="E1912" t="s">
        <v>109</v>
      </c>
      <c r="F1912" s="1">
        <v>-5263.97</v>
      </c>
      <c r="G1912" s="121">
        <v>45047</v>
      </c>
    </row>
    <row r="1913" spans="1:7">
      <c r="A1913">
        <v>434</v>
      </c>
      <c r="B1913" t="s">
        <v>538</v>
      </c>
      <c r="C1913" t="s">
        <v>539</v>
      </c>
      <c r="D1913" t="s">
        <v>108</v>
      </c>
      <c r="E1913" t="s">
        <v>109</v>
      </c>
      <c r="F1913" s="1">
        <v>-5011.54</v>
      </c>
      <c r="G1913" s="121">
        <v>45047</v>
      </c>
    </row>
    <row r="1914" spans="1:7">
      <c r="A1914">
        <v>438</v>
      </c>
      <c r="B1914" t="s">
        <v>540</v>
      </c>
      <c r="C1914" t="s">
        <v>541</v>
      </c>
      <c r="D1914" t="s">
        <v>108</v>
      </c>
      <c r="E1914" t="s">
        <v>109</v>
      </c>
      <c r="F1914" s="1">
        <v>-4758.5</v>
      </c>
      <c r="G1914" s="121">
        <v>45047</v>
      </c>
    </row>
    <row r="1915" spans="1:7">
      <c r="A1915">
        <v>439</v>
      </c>
      <c r="B1915" t="s">
        <v>542</v>
      </c>
      <c r="C1915" t="s">
        <v>543</v>
      </c>
      <c r="D1915" t="s">
        <v>135</v>
      </c>
      <c r="E1915" t="s">
        <v>135</v>
      </c>
      <c r="F1915" s="1">
        <v>6945</v>
      </c>
      <c r="G1915" s="121">
        <v>45047</v>
      </c>
    </row>
    <row r="1916" spans="1:7">
      <c r="A1916">
        <v>441</v>
      </c>
      <c r="B1916" t="s">
        <v>544</v>
      </c>
      <c r="C1916" t="s">
        <v>545</v>
      </c>
      <c r="D1916" t="s">
        <v>108</v>
      </c>
      <c r="E1916" t="s">
        <v>109</v>
      </c>
      <c r="F1916" s="1">
        <v>-4940.71</v>
      </c>
      <c r="G1916" s="121">
        <v>45047</v>
      </c>
    </row>
    <row r="1917" spans="1:7">
      <c r="A1917">
        <v>443</v>
      </c>
      <c r="B1917" t="s">
        <v>546</v>
      </c>
      <c r="C1917" t="s">
        <v>543</v>
      </c>
      <c r="D1917" t="s">
        <v>143</v>
      </c>
      <c r="E1917" t="s">
        <v>453</v>
      </c>
      <c r="F1917" s="1">
        <v>15138.24</v>
      </c>
      <c r="G1917" s="121">
        <v>45047</v>
      </c>
    </row>
    <row r="1918" spans="1:7">
      <c r="A1918">
        <v>443</v>
      </c>
      <c r="B1918" t="s">
        <v>546</v>
      </c>
      <c r="C1918" t="s">
        <v>543</v>
      </c>
      <c r="D1918" t="s">
        <v>135</v>
      </c>
      <c r="E1918" t="s">
        <v>135</v>
      </c>
      <c r="F1918" s="1">
        <v>6945</v>
      </c>
      <c r="G1918" s="121">
        <v>45047</v>
      </c>
    </row>
    <row r="1919" spans="1:7">
      <c r="A1919">
        <v>444</v>
      </c>
      <c r="B1919" t="s">
        <v>771</v>
      </c>
      <c r="C1919" t="s">
        <v>227</v>
      </c>
      <c r="D1919" t="s">
        <v>108</v>
      </c>
      <c r="E1919" t="s">
        <v>109</v>
      </c>
      <c r="F1919" s="1">
        <v>-4830.54</v>
      </c>
      <c r="G1919" s="121">
        <v>45047</v>
      </c>
    </row>
    <row r="1920" spans="1:7">
      <c r="A1920">
        <v>445</v>
      </c>
      <c r="B1920" t="s">
        <v>772</v>
      </c>
      <c r="C1920" t="s">
        <v>595</v>
      </c>
      <c r="D1920" t="s">
        <v>193</v>
      </c>
      <c r="F1920" s="1">
        <v>-795145</v>
      </c>
      <c r="G1920" s="121">
        <v>45047</v>
      </c>
    </row>
    <row r="1921" spans="1:7">
      <c r="A1921">
        <v>448</v>
      </c>
      <c r="B1921" t="s">
        <v>549</v>
      </c>
      <c r="C1921" t="s">
        <v>467</v>
      </c>
      <c r="D1921" t="s">
        <v>108</v>
      </c>
      <c r="E1921" t="s">
        <v>109</v>
      </c>
      <c r="F1921" s="1">
        <v>-4758.5</v>
      </c>
      <c r="G1921" s="121">
        <v>45047</v>
      </c>
    </row>
    <row r="1922" spans="1:7">
      <c r="A1922">
        <v>451</v>
      </c>
      <c r="B1922" t="s">
        <v>550</v>
      </c>
      <c r="C1922" t="s">
        <v>551</v>
      </c>
      <c r="D1922" t="s">
        <v>108</v>
      </c>
      <c r="E1922" t="s">
        <v>109</v>
      </c>
      <c r="F1922" s="1">
        <v>-4935.87</v>
      </c>
      <c r="G1922" s="121">
        <v>45047</v>
      </c>
    </row>
    <row r="1923" spans="1:7">
      <c r="A1923">
        <v>451</v>
      </c>
      <c r="B1923" t="s">
        <v>550</v>
      </c>
      <c r="C1923" t="s">
        <v>551</v>
      </c>
      <c r="D1923" t="s">
        <v>135</v>
      </c>
      <c r="E1923" t="s">
        <v>135</v>
      </c>
      <c r="F1923" s="1">
        <v>6945</v>
      </c>
      <c r="G1923" s="121">
        <v>45047</v>
      </c>
    </row>
    <row r="1924" spans="1:7">
      <c r="A1924">
        <v>452</v>
      </c>
      <c r="B1924" t="s">
        <v>773</v>
      </c>
      <c r="C1924" t="s">
        <v>774</v>
      </c>
      <c r="D1924" t="s">
        <v>108</v>
      </c>
      <c r="E1924" t="s">
        <v>177</v>
      </c>
      <c r="F1924" s="1">
        <v>-4866.8599999999997</v>
      </c>
      <c r="G1924" s="121">
        <v>45047</v>
      </c>
    </row>
    <row r="1925" spans="1:7">
      <c r="A1925">
        <v>453</v>
      </c>
      <c r="B1925" t="s">
        <v>552</v>
      </c>
      <c r="C1925" t="s">
        <v>553</v>
      </c>
      <c r="D1925" t="s">
        <v>108</v>
      </c>
      <c r="E1925" t="s">
        <v>109</v>
      </c>
      <c r="F1925" s="1">
        <v>-4866.8599999999997</v>
      </c>
      <c r="G1925" s="121">
        <v>45047</v>
      </c>
    </row>
    <row r="1926" spans="1:7">
      <c r="A1926">
        <v>455</v>
      </c>
      <c r="B1926" t="s">
        <v>554</v>
      </c>
      <c r="C1926" t="s">
        <v>555</v>
      </c>
      <c r="D1926" t="s">
        <v>108</v>
      </c>
      <c r="E1926" t="s">
        <v>109</v>
      </c>
      <c r="F1926" s="1">
        <v>-4865.04</v>
      </c>
      <c r="G1926" s="121">
        <v>45047</v>
      </c>
    </row>
    <row r="1927" spans="1:7">
      <c r="A1927">
        <v>456</v>
      </c>
      <c r="B1927" t="s">
        <v>556</v>
      </c>
      <c r="C1927" t="s">
        <v>127</v>
      </c>
      <c r="D1927" t="s">
        <v>128</v>
      </c>
      <c r="E1927" t="s">
        <v>712</v>
      </c>
      <c r="F1927" s="1">
        <v>25624.880000000001</v>
      </c>
      <c r="G1927" s="121">
        <v>45047</v>
      </c>
    </row>
    <row r="1928" spans="1:7">
      <c r="A1928">
        <v>456</v>
      </c>
      <c r="B1928" t="s">
        <v>556</v>
      </c>
      <c r="C1928" t="s">
        <v>127</v>
      </c>
      <c r="D1928" t="s">
        <v>108</v>
      </c>
      <c r="E1928" t="s">
        <v>109</v>
      </c>
      <c r="F1928" s="1">
        <v>-4860.8</v>
      </c>
      <c r="G1928" s="121">
        <v>45047</v>
      </c>
    </row>
    <row r="1929" spans="1:7">
      <c r="A1929">
        <v>457</v>
      </c>
      <c r="B1929" t="s">
        <v>775</v>
      </c>
      <c r="C1929" t="s">
        <v>776</v>
      </c>
      <c r="D1929" t="s">
        <v>108</v>
      </c>
      <c r="E1929" t="s">
        <v>109</v>
      </c>
      <c r="F1929" s="1">
        <v>-4861.41</v>
      </c>
      <c r="G1929" s="121">
        <v>45047</v>
      </c>
    </row>
    <row r="1930" spans="1:7">
      <c r="A1930">
        <v>460</v>
      </c>
      <c r="B1930" t="s">
        <v>557</v>
      </c>
      <c r="C1930" t="s">
        <v>217</v>
      </c>
      <c r="D1930" t="s">
        <v>108</v>
      </c>
      <c r="E1930" t="s">
        <v>109</v>
      </c>
      <c r="F1930" s="1">
        <v>-5011.54</v>
      </c>
      <c r="G1930" s="121">
        <v>45047</v>
      </c>
    </row>
    <row r="1931" spans="1:7">
      <c r="A1931">
        <v>461</v>
      </c>
      <c r="B1931" t="s">
        <v>558</v>
      </c>
      <c r="C1931" t="s">
        <v>165</v>
      </c>
      <c r="D1931" t="s">
        <v>108</v>
      </c>
      <c r="E1931" t="s">
        <v>109</v>
      </c>
      <c r="F1931" s="1">
        <v>-5010.33</v>
      </c>
      <c r="G1931" s="121">
        <v>45047</v>
      </c>
    </row>
    <row r="1932" spans="1:7">
      <c r="A1932">
        <v>462</v>
      </c>
      <c r="B1932" t="s">
        <v>559</v>
      </c>
      <c r="C1932" t="s">
        <v>560</v>
      </c>
      <c r="D1932" t="s">
        <v>108</v>
      </c>
      <c r="E1932" t="s">
        <v>109</v>
      </c>
      <c r="F1932" s="1">
        <v>-5033.9399999999996</v>
      </c>
      <c r="G1932" s="121">
        <v>45047</v>
      </c>
    </row>
    <row r="1933" spans="1:7">
      <c r="A1933">
        <v>464</v>
      </c>
      <c r="B1933" t="s">
        <v>562</v>
      </c>
      <c r="C1933" t="s">
        <v>563</v>
      </c>
      <c r="D1933" t="s">
        <v>108</v>
      </c>
      <c r="E1933" t="s">
        <v>109</v>
      </c>
      <c r="F1933" s="1">
        <v>-5228.25</v>
      </c>
      <c r="G1933" s="121">
        <v>45047</v>
      </c>
    </row>
    <row r="1934" spans="1:7">
      <c r="A1934">
        <v>465</v>
      </c>
      <c r="B1934" t="s">
        <v>564</v>
      </c>
      <c r="C1934" t="s">
        <v>127</v>
      </c>
      <c r="D1934" t="s">
        <v>128</v>
      </c>
      <c r="E1934" t="s">
        <v>712</v>
      </c>
      <c r="F1934" s="1">
        <v>29737.919999999998</v>
      </c>
      <c r="G1934" s="121">
        <v>45047</v>
      </c>
    </row>
    <row r="1935" spans="1:7">
      <c r="A1935">
        <v>465</v>
      </c>
      <c r="B1935" t="s">
        <v>564</v>
      </c>
      <c r="C1935" t="s">
        <v>127</v>
      </c>
      <c r="D1935" t="s">
        <v>108</v>
      </c>
      <c r="E1935" t="s">
        <v>109</v>
      </c>
      <c r="F1935" s="1">
        <v>-5228.8599999999997</v>
      </c>
      <c r="G1935" s="121">
        <v>45047</v>
      </c>
    </row>
    <row r="1936" spans="1:7">
      <c r="A1936">
        <v>466</v>
      </c>
      <c r="B1936" t="s">
        <v>565</v>
      </c>
      <c r="C1936" t="s">
        <v>127</v>
      </c>
      <c r="D1936" t="s">
        <v>128</v>
      </c>
      <c r="E1936" t="s">
        <v>777</v>
      </c>
      <c r="F1936" s="1">
        <v>28063</v>
      </c>
      <c r="G1936" s="121">
        <v>45047</v>
      </c>
    </row>
    <row r="1937" spans="1:7">
      <c r="A1937">
        <v>466</v>
      </c>
      <c r="B1937" t="s">
        <v>565</v>
      </c>
      <c r="C1937" t="s">
        <v>127</v>
      </c>
      <c r="D1937" t="s">
        <v>108</v>
      </c>
      <c r="E1937" t="s">
        <v>109</v>
      </c>
      <c r="F1937" s="1">
        <v>-5226.4399999999996</v>
      </c>
      <c r="G1937" s="121">
        <v>45047</v>
      </c>
    </row>
    <row r="1938" spans="1:7">
      <c r="A1938">
        <v>467</v>
      </c>
      <c r="B1938" t="s">
        <v>567</v>
      </c>
      <c r="C1938" t="s">
        <v>568</v>
      </c>
      <c r="D1938" t="s">
        <v>713</v>
      </c>
      <c r="E1938" t="s">
        <v>778</v>
      </c>
      <c r="F1938" s="1">
        <v>24287.99</v>
      </c>
      <c r="G1938" s="121">
        <v>45047</v>
      </c>
    </row>
    <row r="1939" spans="1:7">
      <c r="A1939">
        <v>467</v>
      </c>
      <c r="B1939" t="s">
        <v>567</v>
      </c>
      <c r="C1939" t="s">
        <v>568</v>
      </c>
      <c r="D1939" t="s">
        <v>713</v>
      </c>
      <c r="E1939" t="s">
        <v>779</v>
      </c>
      <c r="F1939" s="1">
        <v>33395.99</v>
      </c>
      <c r="G1939" s="121">
        <v>45047</v>
      </c>
    </row>
    <row r="1940" spans="1:7">
      <c r="A1940">
        <v>472</v>
      </c>
      <c r="B1940" t="s">
        <v>569</v>
      </c>
      <c r="C1940" t="s">
        <v>570</v>
      </c>
      <c r="D1940" t="s">
        <v>108</v>
      </c>
      <c r="E1940" t="s">
        <v>109</v>
      </c>
      <c r="F1940" s="1">
        <v>-4758.5</v>
      </c>
      <c r="G1940" s="121">
        <v>45047</v>
      </c>
    </row>
    <row r="1941" spans="1:7">
      <c r="A1941">
        <v>477</v>
      </c>
      <c r="B1941" t="s">
        <v>573</v>
      </c>
      <c r="C1941" t="s">
        <v>574</v>
      </c>
      <c r="D1941" t="s">
        <v>108</v>
      </c>
      <c r="E1941" t="s">
        <v>109</v>
      </c>
      <c r="F1941" s="1">
        <v>-4625.32</v>
      </c>
      <c r="G1941" s="121">
        <v>45047</v>
      </c>
    </row>
    <row r="1942" spans="1:7">
      <c r="A1942">
        <v>478</v>
      </c>
      <c r="B1942" t="s">
        <v>575</v>
      </c>
      <c r="C1942" t="s">
        <v>574</v>
      </c>
      <c r="D1942" t="s">
        <v>108</v>
      </c>
      <c r="E1942" t="s">
        <v>109</v>
      </c>
      <c r="F1942" s="1">
        <v>-4665.2700000000004</v>
      </c>
      <c r="G1942" s="121">
        <v>45047</v>
      </c>
    </row>
    <row r="1943" spans="1:7">
      <c r="A1943">
        <v>481</v>
      </c>
      <c r="B1943" t="s">
        <v>576</v>
      </c>
      <c r="C1943" t="s">
        <v>577</v>
      </c>
      <c r="D1943" t="s">
        <v>108</v>
      </c>
      <c r="E1943" t="s">
        <v>109</v>
      </c>
      <c r="F1943" s="1">
        <v>-4743.97</v>
      </c>
      <c r="G1943" s="121">
        <v>45047</v>
      </c>
    </row>
    <row r="1944" spans="1:7">
      <c r="A1944">
        <v>482</v>
      </c>
      <c r="B1944" t="s">
        <v>780</v>
      </c>
      <c r="C1944" t="s">
        <v>781</v>
      </c>
      <c r="D1944" t="s">
        <v>143</v>
      </c>
      <c r="E1944" t="s">
        <v>144</v>
      </c>
      <c r="F1944" s="1">
        <v>7569.12</v>
      </c>
      <c r="G1944" s="121">
        <v>45047</v>
      </c>
    </row>
    <row r="1945" spans="1:7">
      <c r="A1945">
        <v>496</v>
      </c>
      <c r="B1945" t="s">
        <v>578</v>
      </c>
      <c r="C1945" t="s">
        <v>579</v>
      </c>
      <c r="D1945" t="s">
        <v>135</v>
      </c>
      <c r="E1945" t="s">
        <v>135</v>
      </c>
      <c r="F1945" s="1">
        <v>6945</v>
      </c>
      <c r="G1945" s="121">
        <v>45047</v>
      </c>
    </row>
    <row r="1946" spans="1:7">
      <c r="A1946">
        <v>505</v>
      </c>
      <c r="B1946" t="s">
        <v>582</v>
      </c>
      <c r="C1946" t="s">
        <v>583</v>
      </c>
      <c r="D1946" t="s">
        <v>108</v>
      </c>
      <c r="E1946" t="s">
        <v>109</v>
      </c>
      <c r="F1946" s="1">
        <v>-4759.1000000000004</v>
      </c>
      <c r="G1946" s="121">
        <v>45047</v>
      </c>
    </row>
    <row r="1947" spans="1:7">
      <c r="A1947">
        <v>506</v>
      </c>
      <c r="B1947" t="s">
        <v>782</v>
      </c>
      <c r="C1947" t="s">
        <v>736</v>
      </c>
      <c r="D1947" t="s">
        <v>143</v>
      </c>
      <c r="E1947" t="s">
        <v>144</v>
      </c>
      <c r="F1947" s="1">
        <v>7569.12</v>
      </c>
      <c r="G1947" s="121">
        <v>45047</v>
      </c>
    </row>
    <row r="1948" spans="1:7">
      <c r="A1948">
        <v>511</v>
      </c>
      <c r="B1948" t="s">
        <v>584</v>
      </c>
      <c r="C1948" t="s">
        <v>585</v>
      </c>
      <c r="D1948" t="s">
        <v>135</v>
      </c>
      <c r="E1948" t="s">
        <v>135</v>
      </c>
      <c r="F1948" s="1">
        <v>6945</v>
      </c>
      <c r="G1948" s="121">
        <v>45047</v>
      </c>
    </row>
    <row r="1949" spans="1:7">
      <c r="A1949">
        <v>515</v>
      </c>
      <c r="B1949" t="s">
        <v>586</v>
      </c>
      <c r="C1949" t="s">
        <v>433</v>
      </c>
      <c r="D1949" t="s">
        <v>108</v>
      </c>
      <c r="E1949" t="s">
        <v>109</v>
      </c>
      <c r="F1949" s="1">
        <v>-4938.8900000000003</v>
      </c>
      <c r="G1949" s="121">
        <v>45047</v>
      </c>
    </row>
    <row r="1950" spans="1:7">
      <c r="A1950">
        <v>521</v>
      </c>
      <c r="B1950" t="s">
        <v>587</v>
      </c>
      <c r="C1950" t="s">
        <v>588</v>
      </c>
      <c r="D1950" t="s">
        <v>108</v>
      </c>
      <c r="E1950" t="s">
        <v>109</v>
      </c>
      <c r="F1950" s="1">
        <v>-4831.1400000000003</v>
      </c>
      <c r="G1950" s="121">
        <v>45047</v>
      </c>
    </row>
    <row r="1951" spans="1:7">
      <c r="A1951">
        <v>523</v>
      </c>
      <c r="B1951" t="s">
        <v>589</v>
      </c>
      <c r="C1951" t="s">
        <v>590</v>
      </c>
      <c r="D1951" t="s">
        <v>193</v>
      </c>
      <c r="F1951" s="1">
        <v>-6819</v>
      </c>
      <c r="G1951" s="121">
        <v>45047</v>
      </c>
    </row>
    <row r="1952" spans="1:7">
      <c r="A1952">
        <v>523</v>
      </c>
      <c r="B1952" t="s">
        <v>589</v>
      </c>
      <c r="C1952" t="s">
        <v>590</v>
      </c>
      <c r="D1952" t="s">
        <v>108</v>
      </c>
      <c r="E1952" t="s">
        <v>109</v>
      </c>
      <c r="F1952" s="1">
        <v>-4830.54</v>
      </c>
      <c r="G1952" s="121">
        <v>45047</v>
      </c>
    </row>
    <row r="1953" spans="1:7">
      <c r="A1953">
        <v>524</v>
      </c>
      <c r="B1953" t="s">
        <v>591</v>
      </c>
      <c r="C1953" t="s">
        <v>588</v>
      </c>
      <c r="D1953" t="s">
        <v>108</v>
      </c>
      <c r="E1953" t="s">
        <v>109</v>
      </c>
      <c r="F1953" s="1">
        <v>-4831.1400000000003</v>
      </c>
      <c r="G1953" s="121">
        <v>45047</v>
      </c>
    </row>
    <row r="1954" spans="1:7">
      <c r="A1954">
        <v>525</v>
      </c>
      <c r="B1954" t="s">
        <v>592</v>
      </c>
      <c r="C1954" t="s">
        <v>593</v>
      </c>
      <c r="D1954" t="s">
        <v>108</v>
      </c>
      <c r="E1954" t="s">
        <v>109</v>
      </c>
      <c r="F1954" s="1">
        <v>-5592.07</v>
      </c>
      <c r="G1954" s="121">
        <v>45047</v>
      </c>
    </row>
    <row r="1955" spans="1:7">
      <c r="A1955">
        <v>526</v>
      </c>
      <c r="B1955" t="s">
        <v>594</v>
      </c>
      <c r="C1955" t="s">
        <v>595</v>
      </c>
      <c r="D1955" t="s">
        <v>135</v>
      </c>
      <c r="E1955" t="s">
        <v>135</v>
      </c>
      <c r="F1955" s="1">
        <v>6945</v>
      </c>
      <c r="G1955" s="121">
        <v>45047</v>
      </c>
    </row>
    <row r="1956" spans="1:7">
      <c r="A1956">
        <v>531</v>
      </c>
      <c r="B1956" t="s">
        <v>596</v>
      </c>
      <c r="C1956" t="s">
        <v>597</v>
      </c>
      <c r="D1956" t="s">
        <v>108</v>
      </c>
      <c r="E1956" t="s">
        <v>109</v>
      </c>
      <c r="F1956" s="1">
        <v>-5121.71</v>
      </c>
      <c r="G1956" s="121">
        <v>45047</v>
      </c>
    </row>
    <row r="1957" spans="1:7">
      <c r="A1957">
        <v>547</v>
      </c>
      <c r="B1957" t="s">
        <v>599</v>
      </c>
      <c r="C1957" t="s">
        <v>260</v>
      </c>
      <c r="D1957" t="s">
        <v>108</v>
      </c>
      <c r="E1957" t="s">
        <v>109</v>
      </c>
      <c r="F1957" s="1">
        <v>-5156.22</v>
      </c>
      <c r="G1957" s="121">
        <v>45047</v>
      </c>
    </row>
    <row r="1958" spans="1:7">
      <c r="A1958">
        <v>548</v>
      </c>
      <c r="B1958" t="s">
        <v>600</v>
      </c>
      <c r="C1958" t="s">
        <v>260</v>
      </c>
      <c r="D1958" t="s">
        <v>108</v>
      </c>
      <c r="E1958" t="s">
        <v>109</v>
      </c>
      <c r="F1958" s="1">
        <v>-5156.22</v>
      </c>
      <c r="G1958" s="121">
        <v>45047</v>
      </c>
    </row>
    <row r="1959" spans="1:7">
      <c r="A1959">
        <v>549</v>
      </c>
      <c r="B1959" t="s">
        <v>601</v>
      </c>
      <c r="C1959" t="s">
        <v>602</v>
      </c>
      <c r="D1959" t="s">
        <v>135</v>
      </c>
      <c r="E1959" t="s">
        <v>135</v>
      </c>
      <c r="F1959" s="1">
        <v>6945</v>
      </c>
      <c r="G1959" s="121">
        <v>45047</v>
      </c>
    </row>
    <row r="1960" spans="1:7">
      <c r="A1960">
        <v>549</v>
      </c>
      <c r="B1960" t="s">
        <v>601</v>
      </c>
      <c r="C1960" t="s">
        <v>602</v>
      </c>
      <c r="D1960" t="s">
        <v>143</v>
      </c>
      <c r="E1960" t="s">
        <v>348</v>
      </c>
      <c r="F1960" s="1">
        <v>7569.12</v>
      </c>
      <c r="G1960" s="121">
        <v>45047</v>
      </c>
    </row>
    <row r="1961" spans="1:7">
      <c r="A1961">
        <v>549</v>
      </c>
      <c r="B1961" t="s">
        <v>601</v>
      </c>
      <c r="C1961" t="s">
        <v>602</v>
      </c>
      <c r="D1961" t="s">
        <v>108</v>
      </c>
      <c r="E1961" t="s">
        <v>109</v>
      </c>
      <c r="F1961" s="1">
        <v>-5155.6099999999997</v>
      </c>
      <c r="G1961" s="121">
        <v>45047</v>
      </c>
    </row>
    <row r="1962" spans="1:7">
      <c r="A1962">
        <v>550</v>
      </c>
      <c r="B1962" t="s">
        <v>603</v>
      </c>
      <c r="C1962" t="s">
        <v>604</v>
      </c>
      <c r="D1962" t="s">
        <v>135</v>
      </c>
      <c r="F1962" s="1">
        <v>3472.5</v>
      </c>
      <c r="G1962" s="121">
        <v>45047</v>
      </c>
    </row>
    <row r="1963" spans="1:7">
      <c r="A1963">
        <v>550</v>
      </c>
      <c r="B1963" t="s">
        <v>603</v>
      </c>
      <c r="C1963" t="s">
        <v>604</v>
      </c>
      <c r="D1963" t="s">
        <v>108</v>
      </c>
      <c r="E1963" t="s">
        <v>109</v>
      </c>
      <c r="F1963" s="1">
        <v>-5155.6099999999997</v>
      </c>
      <c r="G1963" s="121">
        <v>45047</v>
      </c>
    </row>
    <row r="1964" spans="1:7">
      <c r="A1964">
        <v>551</v>
      </c>
      <c r="B1964" t="s">
        <v>605</v>
      </c>
      <c r="C1964" t="s">
        <v>602</v>
      </c>
      <c r="D1964" t="s">
        <v>135</v>
      </c>
      <c r="E1964" t="s">
        <v>135</v>
      </c>
      <c r="F1964" s="1">
        <v>6945</v>
      </c>
      <c r="G1964" s="121">
        <v>45047</v>
      </c>
    </row>
    <row r="1965" spans="1:7">
      <c r="A1965">
        <v>552</v>
      </c>
      <c r="B1965" t="s">
        <v>606</v>
      </c>
      <c r="C1965" t="s">
        <v>607</v>
      </c>
      <c r="D1965" t="s">
        <v>128</v>
      </c>
      <c r="E1965" t="s">
        <v>742</v>
      </c>
      <c r="F1965" s="1">
        <v>8058.67</v>
      </c>
      <c r="G1965" s="121">
        <v>45047</v>
      </c>
    </row>
    <row r="1966" spans="1:7">
      <c r="A1966">
        <v>553</v>
      </c>
      <c r="B1966" t="s">
        <v>609</v>
      </c>
      <c r="C1966" t="s">
        <v>607</v>
      </c>
      <c r="D1966" t="s">
        <v>128</v>
      </c>
      <c r="E1966" t="s">
        <v>742</v>
      </c>
      <c r="F1966" s="1">
        <v>12194.67</v>
      </c>
      <c r="G1966" s="121">
        <v>45047</v>
      </c>
    </row>
    <row r="1967" spans="1:7">
      <c r="A1967">
        <v>554</v>
      </c>
      <c r="B1967" t="s">
        <v>610</v>
      </c>
      <c r="C1967" t="s">
        <v>607</v>
      </c>
      <c r="D1967" t="s">
        <v>128</v>
      </c>
      <c r="E1967" t="s">
        <v>742</v>
      </c>
      <c r="F1967" s="1">
        <v>11979.03</v>
      </c>
      <c r="G1967" s="121">
        <v>45047</v>
      </c>
    </row>
    <row r="1968" spans="1:7">
      <c r="A1968">
        <v>556</v>
      </c>
      <c r="B1968" t="s">
        <v>611</v>
      </c>
      <c r="C1968" t="s">
        <v>612</v>
      </c>
      <c r="D1968" t="s">
        <v>108</v>
      </c>
      <c r="E1968" t="s">
        <v>109</v>
      </c>
      <c r="F1968" s="1">
        <v>-4795.43</v>
      </c>
      <c r="G1968" s="121">
        <v>45047</v>
      </c>
    </row>
    <row r="1969" spans="1:7">
      <c r="A1969">
        <v>558</v>
      </c>
      <c r="B1969" t="s">
        <v>613</v>
      </c>
      <c r="C1969" t="s">
        <v>614</v>
      </c>
      <c r="D1969" t="s">
        <v>143</v>
      </c>
      <c r="E1969" t="s">
        <v>144</v>
      </c>
      <c r="F1969" s="1">
        <v>7569.12</v>
      </c>
      <c r="G1969" s="121">
        <v>45047</v>
      </c>
    </row>
    <row r="1970" spans="1:7">
      <c r="A1970">
        <v>559</v>
      </c>
      <c r="B1970" t="s">
        <v>615</v>
      </c>
      <c r="C1970" t="s">
        <v>616</v>
      </c>
      <c r="D1970" t="s">
        <v>128</v>
      </c>
      <c r="E1970" t="s">
        <v>742</v>
      </c>
      <c r="F1970" s="1">
        <v>12880.93</v>
      </c>
      <c r="G1970" s="121">
        <v>45047</v>
      </c>
    </row>
    <row r="1971" spans="1:7">
      <c r="A1971">
        <v>560</v>
      </c>
      <c r="B1971" t="s">
        <v>617</v>
      </c>
      <c r="C1971" t="s">
        <v>616</v>
      </c>
      <c r="D1971" t="s">
        <v>128</v>
      </c>
      <c r="E1971" t="s">
        <v>742</v>
      </c>
      <c r="F1971" s="1">
        <v>13385.2</v>
      </c>
      <c r="G1971" s="121">
        <v>45047</v>
      </c>
    </row>
    <row r="1972" spans="1:7">
      <c r="A1972">
        <v>562</v>
      </c>
      <c r="B1972" t="s">
        <v>618</v>
      </c>
      <c r="C1972" t="s">
        <v>616</v>
      </c>
      <c r="D1972" t="s">
        <v>128</v>
      </c>
      <c r="E1972" t="s">
        <v>742</v>
      </c>
      <c r="F1972" s="1">
        <v>13464.03</v>
      </c>
      <c r="G1972" s="121">
        <v>45047</v>
      </c>
    </row>
    <row r="1973" spans="1:7">
      <c r="A1973">
        <v>563</v>
      </c>
      <c r="B1973" t="s">
        <v>783</v>
      </c>
      <c r="C1973" t="s">
        <v>616</v>
      </c>
      <c r="D1973" t="s">
        <v>128</v>
      </c>
      <c r="E1973" t="s">
        <v>742</v>
      </c>
      <c r="F1973" s="1">
        <v>10801.77</v>
      </c>
      <c r="G1973" s="121">
        <v>45047</v>
      </c>
    </row>
    <row r="1974" spans="1:7">
      <c r="A1974">
        <v>564</v>
      </c>
      <c r="B1974" t="s">
        <v>784</v>
      </c>
      <c r="C1974" t="s">
        <v>616</v>
      </c>
      <c r="D1974" t="s">
        <v>128</v>
      </c>
      <c r="E1974" t="s">
        <v>742</v>
      </c>
      <c r="F1974" s="1">
        <v>13644.2</v>
      </c>
      <c r="G1974" s="121">
        <v>45047</v>
      </c>
    </row>
    <row r="1975" spans="1:7">
      <c r="A1975">
        <v>565</v>
      </c>
      <c r="B1975" t="s">
        <v>785</v>
      </c>
      <c r="C1975" t="s">
        <v>616</v>
      </c>
      <c r="D1975" t="s">
        <v>128</v>
      </c>
      <c r="E1975" t="s">
        <v>742</v>
      </c>
      <c r="F1975" s="1">
        <v>10800.7</v>
      </c>
      <c r="G1975" s="121">
        <v>45047</v>
      </c>
    </row>
    <row r="1976" spans="1:7">
      <c r="A1976">
        <v>566</v>
      </c>
      <c r="B1976" t="s">
        <v>786</v>
      </c>
      <c r="C1976" t="s">
        <v>616</v>
      </c>
      <c r="D1976" t="s">
        <v>128</v>
      </c>
      <c r="E1976" t="s">
        <v>742</v>
      </c>
      <c r="F1976" s="1">
        <v>13823.87</v>
      </c>
      <c r="G1976" s="121">
        <v>45047</v>
      </c>
    </row>
    <row r="1977" spans="1:7">
      <c r="A1977">
        <v>568</v>
      </c>
      <c r="B1977" t="s">
        <v>787</v>
      </c>
      <c r="C1977" t="s">
        <v>616</v>
      </c>
      <c r="D1977" t="s">
        <v>128</v>
      </c>
      <c r="E1977" t="s">
        <v>742</v>
      </c>
      <c r="F1977" s="1">
        <v>14009.7</v>
      </c>
      <c r="G1977" s="121">
        <v>45047</v>
      </c>
    </row>
    <row r="1978" spans="1:7">
      <c r="A1978">
        <v>569</v>
      </c>
      <c r="B1978" t="s">
        <v>788</v>
      </c>
      <c r="C1978" t="s">
        <v>616</v>
      </c>
      <c r="D1978" t="s">
        <v>128</v>
      </c>
      <c r="E1978" t="s">
        <v>742</v>
      </c>
      <c r="F1978" s="1">
        <v>14644.63</v>
      </c>
      <c r="G1978" s="121">
        <v>45047</v>
      </c>
    </row>
    <row r="1979" spans="1:7">
      <c r="A1979">
        <v>570</v>
      </c>
      <c r="B1979" t="s">
        <v>789</v>
      </c>
      <c r="C1979" t="s">
        <v>626</v>
      </c>
      <c r="D1979" t="s">
        <v>108</v>
      </c>
      <c r="E1979" t="s">
        <v>109</v>
      </c>
      <c r="F1979" s="1">
        <v>-5089.0200000000004</v>
      </c>
      <c r="G1979" s="121">
        <v>45047</v>
      </c>
    </row>
    <row r="1980" spans="1:7">
      <c r="A1980">
        <v>571</v>
      </c>
      <c r="B1980" t="s">
        <v>627</v>
      </c>
      <c r="C1980" t="s">
        <v>626</v>
      </c>
      <c r="D1980" t="s">
        <v>108</v>
      </c>
      <c r="E1980" t="s">
        <v>109</v>
      </c>
      <c r="F1980" s="1">
        <v>-5751.28</v>
      </c>
      <c r="G1980" s="121">
        <v>45047</v>
      </c>
    </row>
    <row r="1981" spans="1:7">
      <c r="A1981">
        <v>572</v>
      </c>
      <c r="B1981" t="s">
        <v>790</v>
      </c>
      <c r="C1981" t="s">
        <v>616</v>
      </c>
      <c r="D1981" t="s">
        <v>128</v>
      </c>
      <c r="E1981" t="s">
        <v>742</v>
      </c>
      <c r="F1981" s="1">
        <v>14851.57</v>
      </c>
      <c r="G1981" s="121">
        <v>45047</v>
      </c>
    </row>
    <row r="1982" spans="1:7">
      <c r="A1982">
        <v>575</v>
      </c>
      <c r="B1982" t="s">
        <v>631</v>
      </c>
      <c r="C1982" t="s">
        <v>612</v>
      </c>
      <c r="D1982" t="s">
        <v>108</v>
      </c>
      <c r="E1982" t="s">
        <v>109</v>
      </c>
      <c r="F1982" s="1">
        <v>-5123.53</v>
      </c>
      <c r="G1982" s="121">
        <v>45047</v>
      </c>
    </row>
    <row r="1983" spans="1:7">
      <c r="A1983">
        <v>576</v>
      </c>
      <c r="B1983" t="s">
        <v>632</v>
      </c>
      <c r="C1983" t="s">
        <v>616</v>
      </c>
      <c r="D1983" t="s">
        <v>128</v>
      </c>
      <c r="E1983" t="s">
        <v>742</v>
      </c>
      <c r="F1983" s="1">
        <v>17186.2</v>
      </c>
      <c r="G1983" s="121">
        <v>45047</v>
      </c>
    </row>
    <row r="1984" spans="1:7">
      <c r="A1984">
        <v>584</v>
      </c>
      <c r="B1984" t="s">
        <v>633</v>
      </c>
      <c r="C1984" t="s">
        <v>634</v>
      </c>
      <c r="D1984" t="s">
        <v>108</v>
      </c>
      <c r="E1984" t="s">
        <v>109</v>
      </c>
      <c r="F1984" s="1">
        <v>-5082.97</v>
      </c>
      <c r="G1984" s="121">
        <v>45047</v>
      </c>
    </row>
    <row r="1985" spans="1:7">
      <c r="A1985">
        <v>588</v>
      </c>
      <c r="B1985" t="s">
        <v>635</v>
      </c>
      <c r="C1985" t="s">
        <v>616</v>
      </c>
      <c r="D1985" t="s">
        <v>128</v>
      </c>
      <c r="E1985" t="s">
        <v>742</v>
      </c>
      <c r="F1985" s="1">
        <v>16765.53</v>
      </c>
      <c r="G1985" s="121">
        <v>45047</v>
      </c>
    </row>
    <row r="1986" spans="1:7">
      <c r="A1986">
        <v>589</v>
      </c>
      <c r="B1986" t="s">
        <v>636</v>
      </c>
      <c r="C1986" t="s">
        <v>616</v>
      </c>
      <c r="D1986" t="s">
        <v>128</v>
      </c>
      <c r="E1986" t="s">
        <v>742</v>
      </c>
      <c r="F1986" s="1">
        <v>14714.2</v>
      </c>
      <c r="G1986" s="121">
        <v>45047</v>
      </c>
    </row>
    <row r="1987" spans="1:7">
      <c r="A1987">
        <v>591</v>
      </c>
      <c r="B1987" t="s">
        <v>791</v>
      </c>
      <c r="C1987" t="s">
        <v>792</v>
      </c>
      <c r="D1987" t="s">
        <v>108</v>
      </c>
      <c r="E1987" t="s">
        <v>109</v>
      </c>
      <c r="F1987" s="1">
        <v>-5086</v>
      </c>
      <c r="G1987" s="121">
        <v>45047</v>
      </c>
    </row>
    <row r="1988" spans="1:7">
      <c r="A1988">
        <v>592</v>
      </c>
      <c r="B1988" t="s">
        <v>793</v>
      </c>
      <c r="C1988" t="s">
        <v>638</v>
      </c>
      <c r="D1988" t="s">
        <v>108</v>
      </c>
      <c r="E1988" t="s">
        <v>109</v>
      </c>
      <c r="F1988" s="1">
        <v>-5038.17</v>
      </c>
      <c r="G1988" s="121">
        <v>45047</v>
      </c>
    </row>
    <row r="1989" spans="1:7">
      <c r="A1989">
        <v>593</v>
      </c>
      <c r="B1989" t="s">
        <v>639</v>
      </c>
      <c r="C1989" t="s">
        <v>616</v>
      </c>
      <c r="D1989" t="s">
        <v>128</v>
      </c>
      <c r="E1989" t="s">
        <v>742</v>
      </c>
      <c r="F1989" s="1">
        <v>13371.6</v>
      </c>
      <c r="G1989" s="121">
        <v>45047</v>
      </c>
    </row>
    <row r="1990" spans="1:7">
      <c r="A1990">
        <v>594</v>
      </c>
      <c r="B1990" t="s">
        <v>794</v>
      </c>
      <c r="C1990" t="s">
        <v>792</v>
      </c>
      <c r="D1990" t="s">
        <v>108</v>
      </c>
      <c r="E1990" t="s">
        <v>109</v>
      </c>
      <c r="F1990" s="1">
        <v>-5086.6000000000004</v>
      </c>
      <c r="G1990" s="121">
        <v>45047</v>
      </c>
    </row>
    <row r="1991" spans="1:7">
      <c r="A1991">
        <v>595</v>
      </c>
      <c r="B1991" t="s">
        <v>795</v>
      </c>
      <c r="C1991" t="s">
        <v>792</v>
      </c>
      <c r="D1991" t="s">
        <v>108</v>
      </c>
      <c r="E1991" t="s">
        <v>109</v>
      </c>
      <c r="F1991" s="1">
        <v>-5098.71</v>
      </c>
      <c r="G1991" s="121">
        <v>45047</v>
      </c>
    </row>
    <row r="1992" spans="1:7">
      <c r="A1992">
        <v>597</v>
      </c>
      <c r="B1992" t="s">
        <v>640</v>
      </c>
      <c r="C1992" t="s">
        <v>616</v>
      </c>
      <c r="D1992" t="s">
        <v>128</v>
      </c>
      <c r="E1992" t="s">
        <v>742</v>
      </c>
      <c r="F1992" s="1">
        <v>14537.93</v>
      </c>
      <c r="G1992" s="121">
        <v>45047</v>
      </c>
    </row>
    <row r="1993" spans="1:7">
      <c r="A1993">
        <v>598</v>
      </c>
      <c r="B1993" t="s">
        <v>641</v>
      </c>
      <c r="C1993" t="s">
        <v>616</v>
      </c>
      <c r="D1993" t="s">
        <v>128</v>
      </c>
      <c r="E1993" t="s">
        <v>742</v>
      </c>
      <c r="F1993" s="1">
        <v>14389.9</v>
      </c>
      <c r="G1993" s="121">
        <v>45047</v>
      </c>
    </row>
    <row r="1994" spans="1:7">
      <c r="A1994">
        <v>600</v>
      </c>
      <c r="B1994" t="s">
        <v>642</v>
      </c>
      <c r="C1994" t="s">
        <v>643</v>
      </c>
      <c r="D1994" t="s">
        <v>143</v>
      </c>
      <c r="E1994" t="s">
        <v>796</v>
      </c>
      <c r="F1994" s="1">
        <v>75691.199999999997</v>
      </c>
      <c r="G1994" s="121">
        <v>45047</v>
      </c>
    </row>
    <row r="1995" spans="1:7">
      <c r="A1995">
        <v>602</v>
      </c>
      <c r="B1995" t="s">
        <v>646</v>
      </c>
      <c r="C1995" t="s">
        <v>647</v>
      </c>
      <c r="D1995" t="s">
        <v>108</v>
      </c>
      <c r="E1995" t="s">
        <v>109</v>
      </c>
      <c r="F1995" s="1">
        <v>-4896.5200000000004</v>
      </c>
      <c r="G1995" s="121">
        <v>45047</v>
      </c>
    </row>
    <row r="1996" spans="1:7">
      <c r="A1996">
        <v>603</v>
      </c>
      <c r="B1996" t="s">
        <v>648</v>
      </c>
      <c r="C1996" t="s">
        <v>649</v>
      </c>
      <c r="D1996" t="s">
        <v>108</v>
      </c>
      <c r="E1996" t="s">
        <v>109</v>
      </c>
      <c r="F1996" s="1">
        <v>-4889.26</v>
      </c>
      <c r="G1996" s="121">
        <v>45047</v>
      </c>
    </row>
    <row r="1997" spans="1:7">
      <c r="A1997">
        <v>605</v>
      </c>
      <c r="B1997" t="s">
        <v>650</v>
      </c>
      <c r="C1997" t="s">
        <v>651</v>
      </c>
      <c r="D1997" t="s">
        <v>108</v>
      </c>
      <c r="E1997" t="s">
        <v>109</v>
      </c>
      <c r="F1997" s="1">
        <v>-4572.6499999999996</v>
      </c>
      <c r="G1997" s="121">
        <v>45047</v>
      </c>
    </row>
    <row r="1998" spans="1:7">
      <c r="A1998">
        <v>606</v>
      </c>
      <c r="B1998" t="s">
        <v>652</v>
      </c>
      <c r="C1998" t="s">
        <v>653</v>
      </c>
      <c r="D1998" t="s">
        <v>135</v>
      </c>
      <c r="E1998" t="s">
        <v>135</v>
      </c>
      <c r="F1998" s="1">
        <v>6945</v>
      </c>
      <c r="G1998" s="121">
        <v>45047</v>
      </c>
    </row>
    <row r="1999" spans="1:7">
      <c r="A1999">
        <v>608</v>
      </c>
      <c r="B1999" t="s">
        <v>654</v>
      </c>
      <c r="C1999" t="s">
        <v>655</v>
      </c>
      <c r="D1999" t="s">
        <v>108</v>
      </c>
      <c r="E1999" t="s">
        <v>109</v>
      </c>
      <c r="F1999" s="1">
        <v>-5576.94</v>
      </c>
      <c r="G1999" s="121">
        <v>45047</v>
      </c>
    </row>
    <row r="2000" spans="1:7">
      <c r="A2000">
        <v>608</v>
      </c>
      <c r="B2000" t="s">
        <v>654</v>
      </c>
      <c r="C2000" t="s">
        <v>655</v>
      </c>
      <c r="D2000" t="s">
        <v>143</v>
      </c>
      <c r="E2000" t="s">
        <v>453</v>
      </c>
      <c r="F2000" s="1">
        <v>15138.24</v>
      </c>
      <c r="G2000" s="121">
        <v>45047</v>
      </c>
    </row>
    <row r="2001" spans="1:7">
      <c r="A2001">
        <v>608</v>
      </c>
      <c r="B2001" t="s">
        <v>654</v>
      </c>
      <c r="C2001" t="s">
        <v>655</v>
      </c>
      <c r="D2001" t="s">
        <v>135</v>
      </c>
      <c r="E2001" t="s">
        <v>135</v>
      </c>
      <c r="F2001" s="1">
        <v>6945</v>
      </c>
      <c r="G2001" s="121">
        <v>45047</v>
      </c>
    </row>
    <row r="2002" spans="1:7">
      <c r="A2002">
        <v>609</v>
      </c>
      <c r="B2002" t="s">
        <v>656</v>
      </c>
      <c r="C2002" t="s">
        <v>657</v>
      </c>
      <c r="D2002" t="s">
        <v>135</v>
      </c>
      <c r="E2002" t="s">
        <v>135</v>
      </c>
      <c r="F2002" s="1">
        <v>6945</v>
      </c>
      <c r="G2002" s="121">
        <v>45047</v>
      </c>
    </row>
    <row r="2003" spans="1:7">
      <c r="A2003">
        <v>610</v>
      </c>
      <c r="B2003" t="s">
        <v>658</v>
      </c>
      <c r="C2003" t="s">
        <v>659</v>
      </c>
      <c r="D2003" t="s">
        <v>108</v>
      </c>
      <c r="E2003" t="s">
        <v>109</v>
      </c>
      <c r="F2003" s="1">
        <v>-4573.26</v>
      </c>
      <c r="G2003" s="121">
        <v>45047</v>
      </c>
    </row>
    <row r="2004" spans="1:7">
      <c r="A2004">
        <v>611</v>
      </c>
      <c r="B2004" t="s">
        <v>660</v>
      </c>
      <c r="C2004" t="s">
        <v>661</v>
      </c>
      <c r="D2004" t="s">
        <v>108</v>
      </c>
      <c r="E2004" t="s">
        <v>109</v>
      </c>
      <c r="F2004" s="1">
        <v>-4576.29</v>
      </c>
      <c r="G2004" s="121">
        <v>45047</v>
      </c>
    </row>
    <row r="2005" spans="1:7">
      <c r="A2005">
        <v>1</v>
      </c>
      <c r="B2005" t="s">
        <v>662</v>
      </c>
      <c r="C2005" t="s">
        <v>107</v>
      </c>
      <c r="D2005" t="s">
        <v>108</v>
      </c>
      <c r="E2005" t="s">
        <v>109</v>
      </c>
      <c r="F2005" s="1">
        <v>-5258.78</v>
      </c>
      <c r="G2005" s="121">
        <v>45078</v>
      </c>
    </row>
    <row r="2006" spans="1:7">
      <c r="A2006">
        <v>2</v>
      </c>
      <c r="B2006" t="s">
        <v>663</v>
      </c>
      <c r="C2006" t="s">
        <v>107</v>
      </c>
      <c r="D2006" t="s">
        <v>108</v>
      </c>
      <c r="E2006" t="s">
        <v>109</v>
      </c>
      <c r="F2006" s="1">
        <v>-5266.02</v>
      </c>
      <c r="G2006" s="121">
        <v>45078</v>
      </c>
    </row>
    <row r="2007" spans="1:7">
      <c r="A2007">
        <v>3</v>
      </c>
      <c r="B2007" t="s">
        <v>664</v>
      </c>
      <c r="C2007" t="s">
        <v>110</v>
      </c>
      <c r="D2007" t="s">
        <v>108</v>
      </c>
      <c r="E2007" t="s">
        <v>109</v>
      </c>
      <c r="F2007" s="1">
        <v>-5284.72</v>
      </c>
      <c r="G2007" s="121">
        <v>45078</v>
      </c>
    </row>
    <row r="2008" spans="1:7">
      <c r="A2008">
        <v>4</v>
      </c>
      <c r="B2008" t="s">
        <v>665</v>
      </c>
      <c r="C2008" t="s">
        <v>111</v>
      </c>
      <c r="D2008" t="s">
        <v>108</v>
      </c>
      <c r="E2008" t="s">
        <v>109</v>
      </c>
      <c r="F2008" s="1">
        <v>-4963.8</v>
      </c>
      <c r="G2008" s="121">
        <v>45078</v>
      </c>
    </row>
    <row r="2009" spans="1:7">
      <c r="A2009">
        <v>5</v>
      </c>
      <c r="B2009" t="s">
        <v>666</v>
      </c>
      <c r="C2009" t="s">
        <v>111</v>
      </c>
      <c r="D2009" t="s">
        <v>108</v>
      </c>
      <c r="E2009" t="s">
        <v>109</v>
      </c>
      <c r="F2009" s="1">
        <v>-4968.0200000000004</v>
      </c>
      <c r="G2009" s="121">
        <v>45078</v>
      </c>
    </row>
    <row r="2010" spans="1:7">
      <c r="A2010">
        <v>6</v>
      </c>
      <c r="B2010" t="s">
        <v>667</v>
      </c>
      <c r="C2010" t="s">
        <v>112</v>
      </c>
      <c r="D2010" t="s">
        <v>108</v>
      </c>
      <c r="E2010" t="s">
        <v>109</v>
      </c>
      <c r="F2010" s="1">
        <v>-4931.22</v>
      </c>
      <c r="G2010" s="121">
        <v>45078</v>
      </c>
    </row>
    <row r="2011" spans="1:7">
      <c r="A2011">
        <v>8</v>
      </c>
      <c r="B2011" t="s">
        <v>668</v>
      </c>
      <c r="C2011" t="s">
        <v>113</v>
      </c>
      <c r="D2011" t="s">
        <v>108</v>
      </c>
      <c r="E2011" t="s">
        <v>109</v>
      </c>
      <c r="F2011" s="1">
        <v>-5339.61</v>
      </c>
      <c r="G2011" s="121">
        <v>45078</v>
      </c>
    </row>
    <row r="2012" spans="1:7">
      <c r="A2012">
        <v>9</v>
      </c>
      <c r="B2012" t="s">
        <v>669</v>
      </c>
      <c r="C2012" t="s">
        <v>114</v>
      </c>
      <c r="D2012" t="s">
        <v>108</v>
      </c>
      <c r="E2012" t="s">
        <v>109</v>
      </c>
      <c r="F2012" s="1">
        <v>-5342.03</v>
      </c>
      <c r="G2012" s="121">
        <v>45078</v>
      </c>
    </row>
    <row r="2013" spans="1:7">
      <c r="A2013">
        <v>10</v>
      </c>
      <c r="B2013" t="s">
        <v>670</v>
      </c>
      <c r="C2013" t="s">
        <v>115</v>
      </c>
      <c r="D2013" t="s">
        <v>108</v>
      </c>
      <c r="E2013" t="s">
        <v>109</v>
      </c>
      <c r="F2013" s="1">
        <v>-5042.82</v>
      </c>
      <c r="G2013" s="121">
        <v>45078</v>
      </c>
    </row>
    <row r="2014" spans="1:7">
      <c r="A2014">
        <v>11</v>
      </c>
      <c r="B2014" t="s">
        <v>671</v>
      </c>
      <c r="C2014" t="s">
        <v>116</v>
      </c>
      <c r="D2014" t="s">
        <v>108</v>
      </c>
      <c r="E2014" t="s">
        <v>109</v>
      </c>
      <c r="F2014" s="1">
        <v>-5041.01</v>
      </c>
      <c r="G2014" s="121">
        <v>45078</v>
      </c>
    </row>
    <row r="2015" spans="1:7">
      <c r="A2015">
        <v>12</v>
      </c>
      <c r="B2015" t="s">
        <v>672</v>
      </c>
      <c r="C2015" t="s">
        <v>117</v>
      </c>
      <c r="D2015" t="s">
        <v>108</v>
      </c>
      <c r="E2015" t="s">
        <v>109</v>
      </c>
      <c r="F2015" s="1">
        <v>-4920.97</v>
      </c>
      <c r="G2015" s="121">
        <v>45078</v>
      </c>
    </row>
    <row r="2016" spans="1:7">
      <c r="A2016">
        <v>13</v>
      </c>
      <c r="B2016" t="s">
        <v>673</v>
      </c>
      <c r="C2016" t="s">
        <v>118</v>
      </c>
      <c r="D2016" t="s">
        <v>108</v>
      </c>
      <c r="E2016" t="s">
        <v>109</v>
      </c>
      <c r="F2016" s="1">
        <v>-5959.13</v>
      </c>
      <c r="G2016" s="121">
        <v>45078</v>
      </c>
    </row>
    <row r="2017" spans="1:7">
      <c r="A2017">
        <v>15</v>
      </c>
      <c r="B2017" t="s">
        <v>674</v>
      </c>
      <c r="C2017" t="s">
        <v>119</v>
      </c>
      <c r="D2017" t="s">
        <v>108</v>
      </c>
      <c r="E2017" t="s">
        <v>109</v>
      </c>
      <c r="F2017" s="1">
        <v>-5247.92</v>
      </c>
      <c r="G2017" s="121">
        <v>45078</v>
      </c>
    </row>
    <row r="2018" spans="1:7">
      <c r="A2018">
        <v>16</v>
      </c>
      <c r="B2018" t="s">
        <v>675</v>
      </c>
      <c r="C2018" t="s">
        <v>120</v>
      </c>
      <c r="D2018" t="s">
        <v>108</v>
      </c>
      <c r="E2018" t="s">
        <v>109</v>
      </c>
      <c r="F2018" s="1">
        <v>-5244.3</v>
      </c>
      <c r="G2018" s="121">
        <v>45078</v>
      </c>
    </row>
    <row r="2019" spans="1:7">
      <c r="A2019">
        <v>19</v>
      </c>
      <c r="B2019" t="s">
        <v>676</v>
      </c>
      <c r="C2019" t="s">
        <v>121</v>
      </c>
      <c r="D2019" t="s">
        <v>108</v>
      </c>
      <c r="E2019" t="s">
        <v>109</v>
      </c>
      <c r="F2019" s="1">
        <v>-5468.7</v>
      </c>
      <c r="G2019" s="121">
        <v>45078</v>
      </c>
    </row>
    <row r="2020" spans="1:7">
      <c r="A2020">
        <v>20</v>
      </c>
      <c r="B2020" t="s">
        <v>677</v>
      </c>
      <c r="C2020" t="s">
        <v>122</v>
      </c>
      <c r="D2020" t="s">
        <v>108</v>
      </c>
      <c r="E2020" t="s">
        <v>109</v>
      </c>
      <c r="F2020" s="1">
        <v>-5333.58</v>
      </c>
      <c r="G2020" s="121">
        <v>45078</v>
      </c>
    </row>
    <row r="2021" spans="1:7">
      <c r="A2021">
        <v>21</v>
      </c>
      <c r="B2021" t="s">
        <v>678</v>
      </c>
      <c r="C2021" t="s">
        <v>123</v>
      </c>
      <c r="D2021" t="s">
        <v>108</v>
      </c>
      <c r="E2021" t="s">
        <v>109</v>
      </c>
      <c r="F2021" s="1">
        <v>-5154.42</v>
      </c>
      <c r="G2021" s="121">
        <v>45078</v>
      </c>
    </row>
    <row r="2022" spans="1:7">
      <c r="A2022">
        <v>22</v>
      </c>
      <c r="B2022" t="s">
        <v>679</v>
      </c>
      <c r="C2022" t="s">
        <v>124</v>
      </c>
      <c r="D2022" t="s">
        <v>108</v>
      </c>
      <c r="E2022" t="s">
        <v>109</v>
      </c>
      <c r="F2022" s="1">
        <v>-4850.99</v>
      </c>
      <c r="G2022" s="121">
        <v>45078</v>
      </c>
    </row>
    <row r="2023" spans="1:7">
      <c r="A2023">
        <v>25</v>
      </c>
      <c r="B2023" t="s">
        <v>680</v>
      </c>
      <c r="C2023" t="s">
        <v>125</v>
      </c>
      <c r="D2023" t="s">
        <v>108</v>
      </c>
      <c r="E2023" t="s">
        <v>109</v>
      </c>
      <c r="F2023" s="1">
        <v>-5358.31</v>
      </c>
      <c r="G2023" s="121">
        <v>45078</v>
      </c>
    </row>
    <row r="2024" spans="1:7">
      <c r="A2024">
        <v>28</v>
      </c>
      <c r="B2024" t="s">
        <v>681</v>
      </c>
      <c r="C2024" t="s">
        <v>126</v>
      </c>
      <c r="D2024" t="s">
        <v>108</v>
      </c>
      <c r="E2024" t="s">
        <v>109</v>
      </c>
      <c r="F2024" s="1">
        <v>-5297.39</v>
      </c>
      <c r="G2024" s="121">
        <v>45078</v>
      </c>
    </row>
    <row r="2025" spans="1:7">
      <c r="A2025">
        <v>29</v>
      </c>
      <c r="B2025" t="s">
        <v>682</v>
      </c>
      <c r="C2025" t="s">
        <v>121</v>
      </c>
      <c r="D2025" t="s">
        <v>108</v>
      </c>
      <c r="E2025" t="s">
        <v>109</v>
      </c>
      <c r="F2025" s="1">
        <v>-5506.71</v>
      </c>
      <c r="G2025" s="121">
        <v>45078</v>
      </c>
    </row>
    <row r="2026" spans="1:7">
      <c r="A2026">
        <v>32</v>
      </c>
      <c r="B2026" t="s">
        <v>683</v>
      </c>
      <c r="C2026" t="s">
        <v>127</v>
      </c>
      <c r="D2026" t="s">
        <v>128</v>
      </c>
      <c r="E2026" t="s">
        <v>129</v>
      </c>
      <c r="F2026" s="1">
        <v>33851.03</v>
      </c>
      <c r="G2026" s="121">
        <v>45078</v>
      </c>
    </row>
    <row r="2027" spans="1:7">
      <c r="A2027">
        <v>33</v>
      </c>
      <c r="B2027" t="s">
        <v>684</v>
      </c>
      <c r="C2027" t="s">
        <v>130</v>
      </c>
      <c r="D2027" t="s">
        <v>108</v>
      </c>
      <c r="E2027" t="s">
        <v>109</v>
      </c>
      <c r="F2027" s="1">
        <v>-6046</v>
      </c>
      <c r="G2027" s="121">
        <v>45078</v>
      </c>
    </row>
    <row r="2028" spans="1:7">
      <c r="A2028">
        <v>34</v>
      </c>
      <c r="B2028" t="s">
        <v>685</v>
      </c>
      <c r="C2028" t="s">
        <v>131</v>
      </c>
      <c r="D2028" t="s">
        <v>108</v>
      </c>
      <c r="E2028" t="s">
        <v>109</v>
      </c>
      <c r="F2028" s="1">
        <v>-5556.78</v>
      </c>
      <c r="G2028" s="121">
        <v>45078</v>
      </c>
    </row>
    <row r="2029" spans="1:7">
      <c r="A2029">
        <v>35</v>
      </c>
      <c r="B2029" t="s">
        <v>686</v>
      </c>
      <c r="C2029" t="s">
        <v>132</v>
      </c>
      <c r="D2029" t="s">
        <v>108</v>
      </c>
      <c r="E2029" t="s">
        <v>109</v>
      </c>
      <c r="F2029" s="1">
        <v>-5345.04</v>
      </c>
      <c r="G2029" s="121">
        <v>45078</v>
      </c>
    </row>
    <row r="2030" spans="1:7">
      <c r="A2030">
        <v>38</v>
      </c>
      <c r="B2030" t="s">
        <v>687</v>
      </c>
      <c r="C2030" t="s">
        <v>133</v>
      </c>
      <c r="D2030" t="s">
        <v>108</v>
      </c>
      <c r="E2030" t="s">
        <v>109</v>
      </c>
      <c r="F2030" s="1">
        <v>-5474.13</v>
      </c>
      <c r="G2030" s="121">
        <v>45078</v>
      </c>
    </row>
    <row r="2031" spans="1:7">
      <c r="A2031">
        <v>43</v>
      </c>
      <c r="B2031" t="s">
        <v>688</v>
      </c>
      <c r="C2031" t="s">
        <v>134</v>
      </c>
      <c r="D2031" t="s">
        <v>135</v>
      </c>
      <c r="E2031" t="s">
        <v>135</v>
      </c>
      <c r="F2031" s="1">
        <v>6945</v>
      </c>
      <c r="G2031" s="121">
        <v>45078</v>
      </c>
    </row>
    <row r="2032" spans="1:7">
      <c r="A2032">
        <v>43</v>
      </c>
      <c r="B2032" t="s">
        <v>688</v>
      </c>
      <c r="C2032" t="s">
        <v>134</v>
      </c>
      <c r="D2032" t="s">
        <v>108</v>
      </c>
      <c r="E2032" t="s">
        <v>109</v>
      </c>
      <c r="F2032" s="1">
        <v>-5352.88</v>
      </c>
      <c r="G2032" s="121">
        <v>45078</v>
      </c>
    </row>
    <row r="2033" spans="1:7">
      <c r="A2033">
        <v>45</v>
      </c>
      <c r="B2033" t="s">
        <v>689</v>
      </c>
      <c r="C2033" t="s">
        <v>136</v>
      </c>
      <c r="D2033" t="s">
        <v>108</v>
      </c>
      <c r="E2033" t="s">
        <v>109</v>
      </c>
      <c r="F2033" s="1">
        <v>-6814.52</v>
      </c>
      <c r="G2033" s="121">
        <v>45078</v>
      </c>
    </row>
    <row r="2034" spans="1:7">
      <c r="A2034">
        <v>54</v>
      </c>
      <c r="B2034" t="s">
        <v>690</v>
      </c>
      <c r="C2034" t="s">
        <v>37</v>
      </c>
      <c r="D2034" t="s">
        <v>108</v>
      </c>
      <c r="E2034" t="s">
        <v>109</v>
      </c>
      <c r="F2034" s="1">
        <v>-5110.99</v>
      </c>
      <c r="G2034" s="121">
        <v>45078</v>
      </c>
    </row>
    <row r="2035" spans="1:7">
      <c r="A2035">
        <v>55</v>
      </c>
      <c r="B2035" t="s">
        <v>691</v>
      </c>
      <c r="C2035" t="s">
        <v>137</v>
      </c>
      <c r="D2035" t="s">
        <v>108</v>
      </c>
      <c r="E2035" t="s">
        <v>109</v>
      </c>
      <c r="F2035" s="1">
        <v>-5171.3100000000004</v>
      </c>
      <c r="G2035" s="121">
        <v>45078</v>
      </c>
    </row>
    <row r="2036" spans="1:7">
      <c r="A2036">
        <v>56</v>
      </c>
      <c r="B2036" t="s">
        <v>692</v>
      </c>
      <c r="C2036" t="s">
        <v>137</v>
      </c>
      <c r="D2036" t="s">
        <v>108</v>
      </c>
      <c r="E2036" t="s">
        <v>109</v>
      </c>
      <c r="F2036" s="1">
        <v>-5224.3999999999996</v>
      </c>
      <c r="G2036" s="121">
        <v>45078</v>
      </c>
    </row>
    <row r="2037" spans="1:7">
      <c r="A2037">
        <v>59</v>
      </c>
      <c r="B2037" t="s">
        <v>693</v>
      </c>
      <c r="C2037" t="s">
        <v>138</v>
      </c>
      <c r="D2037" t="s">
        <v>139</v>
      </c>
      <c r="E2037" t="s">
        <v>140</v>
      </c>
      <c r="F2037" s="1">
        <v>20500</v>
      </c>
      <c r="G2037" s="121">
        <v>45078</v>
      </c>
    </row>
    <row r="2038" spans="1:7">
      <c r="A2038">
        <v>60</v>
      </c>
      <c r="B2038" t="s">
        <v>694</v>
      </c>
      <c r="C2038" t="s">
        <v>141</v>
      </c>
      <c r="D2038" t="s">
        <v>108</v>
      </c>
      <c r="E2038" t="s">
        <v>109</v>
      </c>
      <c r="F2038" s="1">
        <v>-6529.19</v>
      </c>
      <c r="G2038" s="121">
        <v>45078</v>
      </c>
    </row>
    <row r="2039" spans="1:7">
      <c r="A2039">
        <v>61</v>
      </c>
      <c r="B2039" t="s">
        <v>695</v>
      </c>
      <c r="C2039" t="s">
        <v>142</v>
      </c>
      <c r="D2039" t="s">
        <v>143</v>
      </c>
      <c r="E2039" t="s">
        <v>144</v>
      </c>
      <c r="F2039" s="1">
        <v>7542.57</v>
      </c>
      <c r="G2039" s="121">
        <v>45078</v>
      </c>
    </row>
    <row r="2040" spans="1:7">
      <c r="A2040">
        <v>61</v>
      </c>
      <c r="B2040" t="s">
        <v>695</v>
      </c>
      <c r="C2040" t="s">
        <v>142</v>
      </c>
      <c r="D2040" t="s">
        <v>108</v>
      </c>
      <c r="E2040" t="s">
        <v>109</v>
      </c>
      <c r="F2040" s="1">
        <v>-6550.3</v>
      </c>
      <c r="G2040" s="121">
        <v>45078</v>
      </c>
    </row>
    <row r="2041" spans="1:7">
      <c r="A2041">
        <v>62</v>
      </c>
      <c r="B2041" t="s">
        <v>696</v>
      </c>
      <c r="C2041" t="s">
        <v>142</v>
      </c>
      <c r="D2041" t="s">
        <v>108</v>
      </c>
      <c r="E2041" t="s">
        <v>109</v>
      </c>
      <c r="F2041" s="1">
        <v>-5516.36</v>
      </c>
      <c r="G2041" s="121">
        <v>45078</v>
      </c>
    </row>
    <row r="2042" spans="1:7">
      <c r="A2042">
        <v>63</v>
      </c>
      <c r="B2042" t="s">
        <v>697</v>
      </c>
      <c r="C2042" t="s">
        <v>145</v>
      </c>
      <c r="D2042" t="s">
        <v>135</v>
      </c>
      <c r="E2042" t="s">
        <v>135</v>
      </c>
      <c r="F2042" s="1">
        <v>6945</v>
      </c>
      <c r="G2042" s="121">
        <v>45078</v>
      </c>
    </row>
    <row r="2043" spans="1:7">
      <c r="A2043">
        <v>64</v>
      </c>
      <c r="B2043" t="s">
        <v>698</v>
      </c>
      <c r="C2043" t="s">
        <v>146</v>
      </c>
      <c r="D2043" t="s">
        <v>108</v>
      </c>
      <c r="E2043" t="s">
        <v>109</v>
      </c>
      <c r="F2043" s="1">
        <v>-5664.75</v>
      </c>
      <c r="G2043" s="121">
        <v>45078</v>
      </c>
    </row>
    <row r="2044" spans="1:7">
      <c r="A2044">
        <v>65</v>
      </c>
      <c r="B2044" t="s">
        <v>699</v>
      </c>
      <c r="C2044" t="s">
        <v>146</v>
      </c>
      <c r="D2044" t="s">
        <v>108</v>
      </c>
      <c r="E2044" t="s">
        <v>109</v>
      </c>
      <c r="F2044" s="1">
        <v>-5595.99</v>
      </c>
      <c r="G2044" s="121">
        <v>45078</v>
      </c>
    </row>
    <row r="2045" spans="1:7">
      <c r="A2045">
        <v>69</v>
      </c>
      <c r="B2045" t="s">
        <v>700</v>
      </c>
      <c r="C2045" t="s">
        <v>147</v>
      </c>
      <c r="D2045" t="s">
        <v>108</v>
      </c>
      <c r="E2045" t="s">
        <v>109</v>
      </c>
      <c r="F2045" s="1">
        <v>-5947.07</v>
      </c>
      <c r="G2045" s="121">
        <v>45078</v>
      </c>
    </row>
    <row r="2046" spans="1:7">
      <c r="A2046">
        <v>71</v>
      </c>
      <c r="B2046" t="s">
        <v>701</v>
      </c>
      <c r="C2046" t="s">
        <v>148</v>
      </c>
      <c r="D2046" t="s">
        <v>135</v>
      </c>
      <c r="E2046" t="s">
        <v>135</v>
      </c>
      <c r="F2046" s="1">
        <v>6945</v>
      </c>
      <c r="G2046" s="121">
        <v>45078</v>
      </c>
    </row>
    <row r="2047" spans="1:7">
      <c r="A2047">
        <v>71</v>
      </c>
      <c r="B2047" t="s">
        <v>701</v>
      </c>
      <c r="C2047" t="s">
        <v>148</v>
      </c>
      <c r="D2047" t="s">
        <v>108</v>
      </c>
      <c r="E2047" t="s">
        <v>109</v>
      </c>
      <c r="F2047" s="1">
        <v>-6311.42</v>
      </c>
      <c r="G2047" s="121">
        <v>45078</v>
      </c>
    </row>
    <row r="2048" spans="1:7">
      <c r="A2048">
        <v>73</v>
      </c>
      <c r="B2048" t="s">
        <v>702</v>
      </c>
      <c r="C2048" t="s">
        <v>141</v>
      </c>
      <c r="D2048" t="s">
        <v>108</v>
      </c>
      <c r="E2048" t="s">
        <v>109</v>
      </c>
      <c r="F2048" s="1">
        <v>-6163.63</v>
      </c>
      <c r="G2048" s="121">
        <v>45078</v>
      </c>
    </row>
    <row r="2049" spans="1:7">
      <c r="A2049">
        <v>74</v>
      </c>
      <c r="B2049" t="s">
        <v>703</v>
      </c>
      <c r="C2049" t="s">
        <v>149</v>
      </c>
      <c r="D2049" t="s">
        <v>135</v>
      </c>
      <c r="E2049" t="s">
        <v>135</v>
      </c>
      <c r="F2049" s="1">
        <v>6945</v>
      </c>
      <c r="G2049" s="121">
        <v>45078</v>
      </c>
    </row>
    <row r="2050" spans="1:7">
      <c r="A2050">
        <v>74</v>
      </c>
      <c r="B2050" t="s">
        <v>703</v>
      </c>
      <c r="C2050" t="s">
        <v>149</v>
      </c>
      <c r="D2050" t="s">
        <v>143</v>
      </c>
      <c r="E2050" t="s">
        <v>144</v>
      </c>
      <c r="F2050" s="1">
        <v>7542.57</v>
      </c>
      <c r="G2050" s="121">
        <v>45078</v>
      </c>
    </row>
    <row r="2051" spans="1:7">
      <c r="A2051">
        <v>74</v>
      </c>
      <c r="B2051" t="s">
        <v>703</v>
      </c>
      <c r="C2051" t="s">
        <v>149</v>
      </c>
      <c r="D2051" t="s">
        <v>108</v>
      </c>
      <c r="E2051" t="s">
        <v>109</v>
      </c>
      <c r="F2051" s="1">
        <v>-5804.1</v>
      </c>
      <c r="G2051" s="121">
        <v>45078</v>
      </c>
    </row>
    <row r="2052" spans="1:7">
      <c r="A2052">
        <v>74</v>
      </c>
      <c r="B2052" t="s">
        <v>703</v>
      </c>
      <c r="C2052" t="s">
        <v>149</v>
      </c>
      <c r="D2052" t="s">
        <v>143</v>
      </c>
      <c r="E2052" t="s">
        <v>144</v>
      </c>
      <c r="F2052" s="1">
        <v>7542.57</v>
      </c>
      <c r="G2052" s="121">
        <v>45078</v>
      </c>
    </row>
    <row r="2053" spans="1:7">
      <c r="A2053">
        <v>75</v>
      </c>
      <c r="B2053" t="s">
        <v>704</v>
      </c>
      <c r="C2053" t="s">
        <v>149</v>
      </c>
      <c r="D2053" t="s">
        <v>108</v>
      </c>
      <c r="E2053" t="s">
        <v>109</v>
      </c>
      <c r="F2053" s="1">
        <v>-5860.81</v>
      </c>
      <c r="G2053" s="121">
        <v>45078</v>
      </c>
    </row>
    <row r="2054" spans="1:7">
      <c r="A2054">
        <v>76</v>
      </c>
      <c r="B2054" t="s">
        <v>705</v>
      </c>
      <c r="C2054" t="s">
        <v>141</v>
      </c>
      <c r="D2054" t="s">
        <v>108</v>
      </c>
      <c r="E2054" t="s">
        <v>109</v>
      </c>
      <c r="F2054" s="1">
        <v>-5673.2</v>
      </c>
      <c r="G2054" s="121">
        <v>45078</v>
      </c>
    </row>
    <row r="2055" spans="1:7">
      <c r="A2055">
        <v>77</v>
      </c>
      <c r="B2055" t="s">
        <v>706</v>
      </c>
      <c r="C2055" t="s">
        <v>150</v>
      </c>
      <c r="D2055" t="s">
        <v>108</v>
      </c>
      <c r="E2055" t="s">
        <v>109</v>
      </c>
      <c r="F2055" s="1">
        <v>-6390.44</v>
      </c>
      <c r="G2055" s="121">
        <v>45078</v>
      </c>
    </row>
    <row r="2056" spans="1:7">
      <c r="A2056">
        <v>78</v>
      </c>
      <c r="B2056" t="s">
        <v>151</v>
      </c>
      <c r="C2056" t="s">
        <v>152</v>
      </c>
      <c r="D2056" t="s">
        <v>108</v>
      </c>
      <c r="E2056" t="s">
        <v>109</v>
      </c>
      <c r="F2056" s="1">
        <v>-5223.79</v>
      </c>
      <c r="G2056" s="121">
        <v>45078</v>
      </c>
    </row>
    <row r="2057" spans="1:7">
      <c r="A2057">
        <v>79</v>
      </c>
      <c r="B2057" t="s">
        <v>153</v>
      </c>
      <c r="C2057" t="s">
        <v>154</v>
      </c>
      <c r="D2057" t="s">
        <v>108</v>
      </c>
      <c r="E2057" t="s">
        <v>109</v>
      </c>
      <c r="F2057" s="1">
        <v>-5348.06</v>
      </c>
      <c r="G2057" s="121">
        <v>45078</v>
      </c>
    </row>
    <row r="2058" spans="1:7">
      <c r="A2058">
        <v>82</v>
      </c>
      <c r="B2058" t="s">
        <v>155</v>
      </c>
      <c r="C2058" t="s">
        <v>156</v>
      </c>
      <c r="D2058" t="s">
        <v>108</v>
      </c>
      <c r="E2058" t="s">
        <v>109</v>
      </c>
      <c r="F2058" s="1">
        <v>-4879.3500000000004</v>
      </c>
      <c r="G2058" s="121">
        <v>45078</v>
      </c>
    </row>
    <row r="2059" spans="1:7">
      <c r="A2059">
        <v>84</v>
      </c>
      <c r="B2059" t="s">
        <v>157</v>
      </c>
      <c r="C2059" t="s">
        <v>158</v>
      </c>
      <c r="D2059" t="s">
        <v>108</v>
      </c>
      <c r="E2059" t="s">
        <v>109</v>
      </c>
      <c r="F2059" s="1">
        <v>-5445.18</v>
      </c>
      <c r="G2059" s="121">
        <v>45078</v>
      </c>
    </row>
    <row r="2060" spans="1:7">
      <c r="A2060">
        <v>87</v>
      </c>
      <c r="B2060" t="s">
        <v>159</v>
      </c>
      <c r="C2060" t="s">
        <v>158</v>
      </c>
      <c r="D2060" t="s">
        <v>108</v>
      </c>
      <c r="E2060" t="s">
        <v>109</v>
      </c>
      <c r="F2060" s="1">
        <v>-5445.18</v>
      </c>
      <c r="G2060" s="121">
        <v>45078</v>
      </c>
    </row>
    <row r="2061" spans="1:7">
      <c r="A2061">
        <v>87</v>
      </c>
      <c r="B2061" t="s">
        <v>159</v>
      </c>
      <c r="C2061" t="s">
        <v>158</v>
      </c>
      <c r="D2061" t="s">
        <v>135</v>
      </c>
      <c r="E2061" t="s">
        <v>160</v>
      </c>
      <c r="F2061" s="1">
        <v>6945</v>
      </c>
      <c r="G2061" s="121">
        <v>45078</v>
      </c>
    </row>
    <row r="2062" spans="1:7">
      <c r="A2062">
        <v>88</v>
      </c>
      <c r="B2062" t="s">
        <v>161</v>
      </c>
      <c r="C2062" t="s">
        <v>162</v>
      </c>
      <c r="D2062" t="s">
        <v>143</v>
      </c>
      <c r="E2062" t="s">
        <v>163</v>
      </c>
      <c r="F2062" s="1">
        <v>22627.71</v>
      </c>
      <c r="G2062" s="121">
        <v>45078</v>
      </c>
    </row>
    <row r="2063" spans="1:7">
      <c r="A2063">
        <v>91</v>
      </c>
      <c r="B2063" t="s">
        <v>164</v>
      </c>
      <c r="C2063" t="s">
        <v>165</v>
      </c>
      <c r="D2063" t="s">
        <v>108</v>
      </c>
      <c r="E2063" t="s">
        <v>109</v>
      </c>
      <c r="F2063" s="1">
        <v>-5439.15</v>
      </c>
      <c r="G2063" s="121">
        <v>45078</v>
      </c>
    </row>
    <row r="2064" spans="1:7">
      <c r="A2064">
        <v>94</v>
      </c>
      <c r="B2064" t="s">
        <v>166</v>
      </c>
      <c r="C2064" t="s">
        <v>136</v>
      </c>
      <c r="D2064" t="s">
        <v>108</v>
      </c>
      <c r="E2064" t="s">
        <v>109</v>
      </c>
      <c r="F2064" s="1">
        <v>-5380.03</v>
      </c>
      <c r="G2064" s="121">
        <v>45078</v>
      </c>
    </row>
    <row r="2065" spans="1:7">
      <c r="A2065">
        <v>95</v>
      </c>
      <c r="B2065" t="s">
        <v>167</v>
      </c>
      <c r="C2065" t="s">
        <v>168</v>
      </c>
      <c r="D2065" t="s">
        <v>108</v>
      </c>
      <c r="E2065" t="s">
        <v>109</v>
      </c>
      <c r="F2065" s="1">
        <v>-5573.06</v>
      </c>
      <c r="G2065" s="121">
        <v>45078</v>
      </c>
    </row>
    <row r="2066" spans="1:7">
      <c r="A2066">
        <v>97</v>
      </c>
      <c r="B2066" t="s">
        <v>169</v>
      </c>
      <c r="C2066" t="s">
        <v>170</v>
      </c>
      <c r="D2066" t="s">
        <v>108</v>
      </c>
      <c r="E2066" t="s">
        <v>109</v>
      </c>
      <c r="F2066" s="1">
        <v>-5089.2700000000004</v>
      </c>
      <c r="G2066" s="121">
        <v>45078</v>
      </c>
    </row>
    <row r="2067" spans="1:7">
      <c r="A2067">
        <v>103</v>
      </c>
      <c r="B2067" t="s">
        <v>171</v>
      </c>
      <c r="C2067" t="s">
        <v>172</v>
      </c>
      <c r="D2067" t="s">
        <v>108</v>
      </c>
      <c r="E2067" t="s">
        <v>109</v>
      </c>
      <c r="F2067" s="1">
        <v>-5112.8</v>
      </c>
      <c r="G2067" s="121">
        <v>45078</v>
      </c>
    </row>
    <row r="2068" spans="1:7">
      <c r="A2068">
        <v>104</v>
      </c>
      <c r="B2068" t="s">
        <v>173</v>
      </c>
      <c r="C2068" t="s">
        <v>174</v>
      </c>
      <c r="D2068" t="s">
        <v>108</v>
      </c>
      <c r="E2068" t="s">
        <v>109</v>
      </c>
      <c r="F2068" s="1">
        <v>-5100.7299999999996</v>
      </c>
      <c r="G2068" s="121">
        <v>45078</v>
      </c>
    </row>
    <row r="2069" spans="1:7">
      <c r="A2069">
        <v>106</v>
      </c>
      <c r="B2069" t="s">
        <v>175</v>
      </c>
      <c r="C2069" t="s">
        <v>176</v>
      </c>
      <c r="D2069" t="s">
        <v>108</v>
      </c>
      <c r="E2069" t="s">
        <v>177</v>
      </c>
      <c r="F2069" s="1">
        <v>-5078</v>
      </c>
      <c r="G2069" s="121">
        <v>45078</v>
      </c>
    </row>
    <row r="2070" spans="1:7">
      <c r="A2070">
        <v>107</v>
      </c>
      <c r="B2070" t="s">
        <v>178</v>
      </c>
      <c r="C2070" t="s">
        <v>179</v>
      </c>
      <c r="D2070" t="s">
        <v>108</v>
      </c>
      <c r="E2070" t="s">
        <v>109</v>
      </c>
      <c r="F2070" s="1">
        <v>-5397.52</v>
      </c>
      <c r="G2070" s="121">
        <v>45078</v>
      </c>
    </row>
    <row r="2071" spans="1:7">
      <c r="A2071">
        <v>108</v>
      </c>
      <c r="B2071" t="s">
        <v>180</v>
      </c>
      <c r="C2071" t="s">
        <v>181</v>
      </c>
      <c r="D2071" t="s">
        <v>108</v>
      </c>
      <c r="E2071" t="s">
        <v>177</v>
      </c>
      <c r="F2071" s="1">
        <v>-5311</v>
      </c>
      <c r="G2071" s="121">
        <v>45078</v>
      </c>
    </row>
    <row r="2072" spans="1:7">
      <c r="A2072">
        <v>109</v>
      </c>
      <c r="B2072" t="s">
        <v>182</v>
      </c>
      <c r="C2072" t="s">
        <v>181</v>
      </c>
      <c r="D2072" t="s">
        <v>108</v>
      </c>
      <c r="E2072" t="s">
        <v>177</v>
      </c>
      <c r="F2072" s="1">
        <v>-5185</v>
      </c>
      <c r="G2072" s="121">
        <v>45078</v>
      </c>
    </row>
    <row r="2073" spans="1:7">
      <c r="A2073">
        <v>110</v>
      </c>
      <c r="B2073" t="s">
        <v>183</v>
      </c>
      <c r="C2073" t="s">
        <v>184</v>
      </c>
      <c r="D2073" t="s">
        <v>108</v>
      </c>
      <c r="E2073" t="s">
        <v>109</v>
      </c>
      <c r="F2073" s="1">
        <v>-5173.12</v>
      </c>
      <c r="G2073" s="121">
        <v>45078</v>
      </c>
    </row>
    <row r="2074" spans="1:7">
      <c r="A2074">
        <v>111</v>
      </c>
      <c r="B2074" t="s">
        <v>185</v>
      </c>
      <c r="C2074" t="s">
        <v>186</v>
      </c>
      <c r="D2074" t="s">
        <v>108</v>
      </c>
      <c r="E2074" t="s">
        <v>109</v>
      </c>
      <c r="F2074" s="1">
        <v>-4806.3500000000004</v>
      </c>
      <c r="G2074" s="121">
        <v>45078</v>
      </c>
    </row>
    <row r="2075" spans="1:7">
      <c r="A2075">
        <v>112</v>
      </c>
      <c r="B2075" t="s">
        <v>187</v>
      </c>
      <c r="C2075" t="s">
        <v>188</v>
      </c>
      <c r="D2075" t="s">
        <v>108</v>
      </c>
      <c r="E2075" t="s">
        <v>109</v>
      </c>
      <c r="F2075" s="1">
        <v>-4939.67</v>
      </c>
      <c r="G2075" s="121">
        <v>45078</v>
      </c>
    </row>
    <row r="2076" spans="1:7">
      <c r="A2076">
        <v>113</v>
      </c>
      <c r="B2076" t="s">
        <v>189</v>
      </c>
      <c r="C2076" t="s">
        <v>190</v>
      </c>
      <c r="D2076" t="s">
        <v>108</v>
      </c>
      <c r="E2076" t="s">
        <v>109</v>
      </c>
      <c r="F2076" s="1">
        <v>-4875.7299999999996</v>
      </c>
      <c r="G2076" s="121">
        <v>45078</v>
      </c>
    </row>
    <row r="2077" spans="1:7">
      <c r="A2077">
        <v>115</v>
      </c>
      <c r="B2077" t="s">
        <v>191</v>
      </c>
      <c r="C2077" t="s">
        <v>192</v>
      </c>
      <c r="D2077" t="s">
        <v>193</v>
      </c>
      <c r="F2077" s="1">
        <v>-1961564.15</v>
      </c>
      <c r="G2077" s="121">
        <v>45078</v>
      </c>
    </row>
    <row r="2078" spans="1:7">
      <c r="A2078">
        <v>116</v>
      </c>
      <c r="B2078" t="s">
        <v>194</v>
      </c>
      <c r="C2078" t="s">
        <v>195</v>
      </c>
      <c r="D2078" t="s">
        <v>108</v>
      </c>
      <c r="E2078" t="s">
        <v>109</v>
      </c>
      <c r="F2078" s="1">
        <v>-5164.67</v>
      </c>
      <c r="G2078" s="121">
        <v>45078</v>
      </c>
    </row>
    <row r="2079" spans="1:7">
      <c r="A2079">
        <v>118</v>
      </c>
      <c r="B2079" t="s">
        <v>196</v>
      </c>
      <c r="C2079" t="s">
        <v>127</v>
      </c>
      <c r="D2079" t="s">
        <v>128</v>
      </c>
      <c r="E2079" t="s">
        <v>129</v>
      </c>
      <c r="F2079" s="1">
        <v>29091.35</v>
      </c>
      <c r="G2079" s="121">
        <v>45078</v>
      </c>
    </row>
    <row r="2080" spans="1:7">
      <c r="A2080">
        <v>119</v>
      </c>
      <c r="B2080" t="s">
        <v>197</v>
      </c>
      <c r="C2080" t="s">
        <v>198</v>
      </c>
      <c r="D2080" t="s">
        <v>135</v>
      </c>
      <c r="F2080" s="1">
        <v>3472.5</v>
      </c>
      <c r="G2080" s="121">
        <v>45078</v>
      </c>
    </row>
    <row r="2081" spans="1:7">
      <c r="A2081">
        <v>120</v>
      </c>
      <c r="B2081" t="s">
        <v>199</v>
      </c>
      <c r="C2081" t="s">
        <v>200</v>
      </c>
      <c r="D2081" t="s">
        <v>108</v>
      </c>
      <c r="E2081" t="s">
        <v>109</v>
      </c>
      <c r="F2081" s="1">
        <v>-5245.51</v>
      </c>
      <c r="G2081" s="121">
        <v>45078</v>
      </c>
    </row>
    <row r="2082" spans="1:7">
      <c r="A2082">
        <v>121</v>
      </c>
      <c r="B2082" t="s">
        <v>201</v>
      </c>
      <c r="C2082" t="s">
        <v>202</v>
      </c>
      <c r="D2082" t="s">
        <v>108</v>
      </c>
      <c r="E2082" t="s">
        <v>203</v>
      </c>
      <c r="F2082" s="1">
        <v>1200.5899999999999</v>
      </c>
      <c r="G2082" s="121">
        <v>45078</v>
      </c>
    </row>
    <row r="2083" spans="1:7">
      <c r="A2083">
        <v>121</v>
      </c>
      <c r="B2083" t="s">
        <v>201</v>
      </c>
      <c r="C2083" t="s">
        <v>202</v>
      </c>
      <c r="D2083" t="s">
        <v>128</v>
      </c>
      <c r="E2083" t="s">
        <v>204</v>
      </c>
      <c r="F2083" s="1">
        <v>15007.35</v>
      </c>
      <c r="G2083" s="121">
        <v>45078</v>
      </c>
    </row>
    <row r="2084" spans="1:7">
      <c r="A2084">
        <v>122</v>
      </c>
      <c r="B2084" t="s">
        <v>205</v>
      </c>
      <c r="C2084" t="s">
        <v>206</v>
      </c>
      <c r="D2084" t="s">
        <v>135</v>
      </c>
      <c r="E2084" t="s">
        <v>135</v>
      </c>
      <c r="F2084" s="1">
        <v>6945</v>
      </c>
      <c r="G2084" s="121">
        <v>45078</v>
      </c>
    </row>
    <row r="2085" spans="1:7">
      <c r="A2085">
        <v>126</v>
      </c>
      <c r="B2085" t="s">
        <v>207</v>
      </c>
      <c r="C2085" t="s">
        <v>208</v>
      </c>
      <c r="D2085" t="s">
        <v>108</v>
      </c>
      <c r="E2085" t="s">
        <v>109</v>
      </c>
      <c r="F2085" s="1">
        <v>-5245.51</v>
      </c>
      <c r="G2085" s="121">
        <v>45078</v>
      </c>
    </row>
    <row r="2086" spans="1:7">
      <c r="A2086">
        <v>127</v>
      </c>
      <c r="B2086" t="s">
        <v>209</v>
      </c>
      <c r="C2086" t="s">
        <v>210</v>
      </c>
      <c r="D2086" t="s">
        <v>108</v>
      </c>
      <c r="E2086" t="s">
        <v>109</v>
      </c>
      <c r="F2086" s="1">
        <v>-5245.51</v>
      </c>
      <c r="G2086" s="121">
        <v>45078</v>
      </c>
    </row>
    <row r="2087" spans="1:7">
      <c r="A2087">
        <v>129</v>
      </c>
      <c r="B2087" t="s">
        <v>211</v>
      </c>
      <c r="C2087" t="s">
        <v>212</v>
      </c>
      <c r="D2087" t="s">
        <v>108</v>
      </c>
      <c r="E2087" t="s">
        <v>109</v>
      </c>
      <c r="F2087" s="1">
        <v>-5245.51</v>
      </c>
      <c r="G2087" s="121">
        <v>45078</v>
      </c>
    </row>
    <row r="2088" spans="1:7">
      <c r="A2088">
        <v>131</v>
      </c>
      <c r="B2088" t="s">
        <v>213</v>
      </c>
      <c r="C2088" t="s">
        <v>214</v>
      </c>
      <c r="D2088" t="s">
        <v>135</v>
      </c>
      <c r="E2088" t="s">
        <v>135</v>
      </c>
      <c r="F2088" s="1">
        <v>6945</v>
      </c>
      <c r="G2088" s="121">
        <v>45078</v>
      </c>
    </row>
    <row r="2089" spans="1:7">
      <c r="A2089">
        <v>131</v>
      </c>
      <c r="B2089" t="s">
        <v>213</v>
      </c>
      <c r="C2089" t="s">
        <v>214</v>
      </c>
      <c r="D2089" t="s">
        <v>215</v>
      </c>
      <c r="F2089" s="1">
        <v>-815.76</v>
      </c>
      <c r="G2089" s="121">
        <v>45078</v>
      </c>
    </row>
    <row r="2090" spans="1:7">
      <c r="A2090">
        <v>131</v>
      </c>
      <c r="B2090" t="s">
        <v>213</v>
      </c>
      <c r="C2090" t="s">
        <v>214</v>
      </c>
      <c r="D2090" t="s">
        <v>108</v>
      </c>
      <c r="E2090" t="s">
        <v>109</v>
      </c>
      <c r="F2090" s="1">
        <v>-5248.52</v>
      </c>
      <c r="G2090" s="121">
        <v>45078</v>
      </c>
    </row>
    <row r="2091" spans="1:7">
      <c r="A2091">
        <v>133</v>
      </c>
      <c r="B2091" t="s">
        <v>216</v>
      </c>
      <c r="C2091" t="s">
        <v>217</v>
      </c>
      <c r="D2091" t="s">
        <v>108</v>
      </c>
      <c r="E2091" t="s">
        <v>109</v>
      </c>
      <c r="F2091" s="1">
        <v>-5248.52</v>
      </c>
      <c r="G2091" s="121">
        <v>45078</v>
      </c>
    </row>
    <row r="2092" spans="1:7">
      <c r="A2092">
        <v>134</v>
      </c>
      <c r="B2092" t="s">
        <v>218</v>
      </c>
      <c r="C2092" t="s">
        <v>219</v>
      </c>
      <c r="D2092" t="s">
        <v>108</v>
      </c>
      <c r="E2092" t="s">
        <v>109</v>
      </c>
      <c r="F2092" s="1">
        <v>-5241.29</v>
      </c>
      <c r="G2092" s="121">
        <v>45078</v>
      </c>
    </row>
    <row r="2093" spans="1:7">
      <c r="A2093">
        <v>136</v>
      </c>
      <c r="B2093" t="s">
        <v>220</v>
      </c>
      <c r="C2093" t="s">
        <v>221</v>
      </c>
      <c r="D2093" t="s">
        <v>108</v>
      </c>
      <c r="E2093" t="s">
        <v>109</v>
      </c>
      <c r="F2093" s="1">
        <v>-5130.8900000000003</v>
      </c>
      <c r="G2093" s="121">
        <v>45078</v>
      </c>
    </row>
    <row r="2094" spans="1:7">
      <c r="A2094">
        <v>137</v>
      </c>
      <c r="B2094" t="s">
        <v>222</v>
      </c>
      <c r="C2094" t="s">
        <v>223</v>
      </c>
      <c r="D2094" t="s">
        <v>108</v>
      </c>
      <c r="E2094" t="s">
        <v>109</v>
      </c>
      <c r="F2094" s="1">
        <v>-5129.6899999999996</v>
      </c>
      <c r="G2094" s="121">
        <v>45078</v>
      </c>
    </row>
    <row r="2095" spans="1:7">
      <c r="A2095">
        <v>138</v>
      </c>
      <c r="B2095" t="s">
        <v>224</v>
      </c>
      <c r="C2095" t="s">
        <v>225</v>
      </c>
      <c r="D2095" t="s">
        <v>108</v>
      </c>
      <c r="E2095" t="s">
        <v>109</v>
      </c>
      <c r="F2095" s="1">
        <v>-5065.74</v>
      </c>
      <c r="G2095" s="121">
        <v>45078</v>
      </c>
    </row>
    <row r="2096" spans="1:7">
      <c r="A2096">
        <v>139</v>
      </c>
      <c r="B2096" t="s">
        <v>226</v>
      </c>
      <c r="C2096" t="s">
        <v>227</v>
      </c>
      <c r="D2096" t="s">
        <v>108</v>
      </c>
      <c r="E2096" t="s">
        <v>109</v>
      </c>
      <c r="F2096" s="1">
        <v>-5173.72</v>
      </c>
      <c r="G2096" s="121">
        <v>45078</v>
      </c>
    </row>
    <row r="2097" spans="1:7">
      <c r="A2097">
        <v>140</v>
      </c>
      <c r="B2097" t="s">
        <v>228</v>
      </c>
      <c r="C2097" t="s">
        <v>229</v>
      </c>
      <c r="D2097" t="s">
        <v>108</v>
      </c>
      <c r="E2097" t="s">
        <v>109</v>
      </c>
      <c r="F2097" s="1">
        <v>-5533.85</v>
      </c>
      <c r="G2097" s="121">
        <v>45078</v>
      </c>
    </row>
    <row r="2098" spans="1:7">
      <c r="A2098">
        <v>142</v>
      </c>
      <c r="B2098" t="s">
        <v>230</v>
      </c>
      <c r="C2098" t="s">
        <v>231</v>
      </c>
      <c r="D2098" t="s">
        <v>108</v>
      </c>
      <c r="E2098" t="s">
        <v>109</v>
      </c>
      <c r="F2098" s="1">
        <v>-5282.31</v>
      </c>
      <c r="G2098" s="121">
        <v>45078</v>
      </c>
    </row>
    <row r="2099" spans="1:7">
      <c r="A2099">
        <v>144</v>
      </c>
      <c r="B2099" t="s">
        <v>232</v>
      </c>
      <c r="C2099" t="s">
        <v>233</v>
      </c>
      <c r="D2099" t="s">
        <v>193</v>
      </c>
      <c r="F2099" s="1">
        <v>-530167</v>
      </c>
      <c r="G2099" s="121">
        <v>45078</v>
      </c>
    </row>
    <row r="2100" spans="1:7">
      <c r="A2100">
        <v>148</v>
      </c>
      <c r="B2100" t="s">
        <v>234</v>
      </c>
      <c r="C2100" t="s">
        <v>235</v>
      </c>
      <c r="D2100" t="s">
        <v>108</v>
      </c>
      <c r="E2100" t="s">
        <v>109</v>
      </c>
      <c r="F2100" s="1">
        <v>-5408.38</v>
      </c>
      <c r="G2100" s="121">
        <v>45078</v>
      </c>
    </row>
    <row r="2101" spans="1:7">
      <c r="A2101">
        <v>149</v>
      </c>
      <c r="B2101" t="s">
        <v>236</v>
      </c>
      <c r="C2101" t="s">
        <v>237</v>
      </c>
      <c r="D2101" t="s">
        <v>108</v>
      </c>
      <c r="E2101" t="s">
        <v>109</v>
      </c>
      <c r="F2101" s="1">
        <v>-5205.6899999999996</v>
      </c>
      <c r="G2101" s="121">
        <v>45078</v>
      </c>
    </row>
    <row r="2102" spans="1:7">
      <c r="A2102">
        <v>150</v>
      </c>
      <c r="B2102" t="s">
        <v>238</v>
      </c>
      <c r="C2102" t="s">
        <v>239</v>
      </c>
      <c r="D2102" t="s">
        <v>108</v>
      </c>
      <c r="E2102" t="s">
        <v>109</v>
      </c>
      <c r="F2102" s="1">
        <v>-5022.3100000000004</v>
      </c>
      <c r="G2102" s="121">
        <v>45078</v>
      </c>
    </row>
    <row r="2103" spans="1:7">
      <c r="A2103">
        <v>151</v>
      </c>
      <c r="B2103" t="s">
        <v>240</v>
      </c>
      <c r="C2103" t="s">
        <v>241</v>
      </c>
      <c r="D2103" t="s">
        <v>108</v>
      </c>
      <c r="E2103" t="s">
        <v>109</v>
      </c>
      <c r="F2103" s="1">
        <v>-4894.43</v>
      </c>
      <c r="G2103" s="121">
        <v>45078</v>
      </c>
    </row>
    <row r="2104" spans="1:7">
      <c r="A2104">
        <v>152</v>
      </c>
      <c r="B2104" t="s">
        <v>242</v>
      </c>
      <c r="C2104" t="s">
        <v>243</v>
      </c>
      <c r="D2104" t="s">
        <v>108</v>
      </c>
      <c r="E2104" t="s">
        <v>109</v>
      </c>
      <c r="F2104" s="1">
        <v>-4823.8500000000004</v>
      </c>
      <c r="G2104" s="121">
        <v>45078</v>
      </c>
    </row>
    <row r="2105" spans="1:7">
      <c r="A2105">
        <v>160</v>
      </c>
      <c r="B2105" t="s">
        <v>244</v>
      </c>
      <c r="C2105" t="s">
        <v>245</v>
      </c>
      <c r="D2105" t="s">
        <v>108</v>
      </c>
      <c r="E2105" t="s">
        <v>109</v>
      </c>
      <c r="F2105" s="1">
        <v>-5214.1400000000003</v>
      </c>
      <c r="G2105" s="121">
        <v>45078</v>
      </c>
    </row>
    <row r="2106" spans="1:7">
      <c r="A2106">
        <v>163</v>
      </c>
      <c r="B2106" t="s">
        <v>246</v>
      </c>
      <c r="C2106" t="s">
        <v>247</v>
      </c>
      <c r="D2106" t="s">
        <v>108</v>
      </c>
      <c r="E2106" t="s">
        <v>109</v>
      </c>
      <c r="F2106" s="1">
        <v>-5104.3500000000004</v>
      </c>
      <c r="G2106" s="121">
        <v>45078</v>
      </c>
    </row>
    <row r="2107" spans="1:7">
      <c r="A2107">
        <v>164</v>
      </c>
      <c r="B2107" t="s">
        <v>248</v>
      </c>
      <c r="C2107" t="s">
        <v>249</v>
      </c>
      <c r="D2107" t="s">
        <v>108</v>
      </c>
      <c r="E2107" t="s">
        <v>109</v>
      </c>
      <c r="F2107" s="1">
        <v>-5101.9399999999996</v>
      </c>
      <c r="G2107" s="121">
        <v>45078</v>
      </c>
    </row>
    <row r="2108" spans="1:7">
      <c r="A2108">
        <v>164</v>
      </c>
      <c r="B2108" t="s">
        <v>248</v>
      </c>
      <c r="C2108" t="s">
        <v>249</v>
      </c>
      <c r="D2108" t="s">
        <v>135</v>
      </c>
      <c r="E2108" t="s">
        <v>135</v>
      </c>
      <c r="F2108" s="1">
        <v>6945</v>
      </c>
      <c r="G2108" s="121">
        <v>45078</v>
      </c>
    </row>
    <row r="2109" spans="1:7">
      <c r="A2109">
        <v>166</v>
      </c>
      <c r="B2109" t="s">
        <v>250</v>
      </c>
      <c r="C2109" t="s">
        <v>127</v>
      </c>
      <c r="D2109" t="s">
        <v>128</v>
      </c>
      <c r="E2109" t="s">
        <v>129</v>
      </c>
      <c r="F2109" s="1">
        <v>26792.99</v>
      </c>
      <c r="G2109" s="121">
        <v>45078</v>
      </c>
    </row>
    <row r="2110" spans="1:7">
      <c r="A2110">
        <v>169</v>
      </c>
      <c r="B2110" t="s">
        <v>251</v>
      </c>
      <c r="C2110" t="s">
        <v>118</v>
      </c>
      <c r="D2110" t="s">
        <v>108</v>
      </c>
      <c r="E2110" t="s">
        <v>109</v>
      </c>
      <c r="F2110" s="1">
        <v>-5369.17</v>
      </c>
      <c r="G2110" s="121">
        <v>45078</v>
      </c>
    </row>
    <row r="2111" spans="1:7">
      <c r="A2111">
        <v>170</v>
      </c>
      <c r="B2111" t="s">
        <v>252</v>
      </c>
      <c r="C2111" t="s">
        <v>121</v>
      </c>
      <c r="D2111" t="s">
        <v>108</v>
      </c>
      <c r="E2111" t="s">
        <v>109</v>
      </c>
      <c r="F2111" s="1">
        <v>-5348.06</v>
      </c>
      <c r="G2111" s="121">
        <v>45078</v>
      </c>
    </row>
    <row r="2112" spans="1:7">
      <c r="A2112">
        <v>171</v>
      </c>
      <c r="B2112" t="s">
        <v>253</v>
      </c>
      <c r="C2112" t="s">
        <v>254</v>
      </c>
      <c r="D2112" t="s">
        <v>108</v>
      </c>
      <c r="E2112" t="s">
        <v>109</v>
      </c>
      <c r="F2112" s="1">
        <v>-5492.83</v>
      </c>
      <c r="G2112" s="121">
        <v>45078</v>
      </c>
    </row>
    <row r="2113" spans="1:7">
      <c r="A2113">
        <v>178</v>
      </c>
      <c r="B2113" t="s">
        <v>255</v>
      </c>
      <c r="C2113" t="s">
        <v>256</v>
      </c>
      <c r="D2113" t="s">
        <v>108</v>
      </c>
      <c r="E2113" t="s">
        <v>177</v>
      </c>
      <c r="F2113" s="1">
        <v>-5536</v>
      </c>
      <c r="G2113" s="121">
        <v>45078</v>
      </c>
    </row>
    <row r="2114" spans="1:7">
      <c r="A2114">
        <v>179</v>
      </c>
      <c r="B2114" t="s">
        <v>257</v>
      </c>
      <c r="C2114" t="s">
        <v>258</v>
      </c>
      <c r="D2114" t="s">
        <v>193</v>
      </c>
      <c r="F2114" s="1">
        <v>-1711984.72</v>
      </c>
      <c r="G2114" s="121">
        <v>45078</v>
      </c>
    </row>
    <row r="2115" spans="1:7">
      <c r="A2115">
        <v>180</v>
      </c>
      <c r="B2115" t="s">
        <v>259</v>
      </c>
      <c r="C2115" t="s">
        <v>260</v>
      </c>
      <c r="D2115" t="s">
        <v>108</v>
      </c>
      <c r="E2115" t="s">
        <v>109</v>
      </c>
      <c r="F2115" s="1">
        <v>-5352.88</v>
      </c>
      <c r="G2115" s="121">
        <v>45078</v>
      </c>
    </row>
    <row r="2116" spans="1:7">
      <c r="A2116">
        <v>182</v>
      </c>
      <c r="B2116" t="s">
        <v>261</v>
      </c>
      <c r="C2116" t="s">
        <v>262</v>
      </c>
      <c r="D2116" t="s">
        <v>108</v>
      </c>
      <c r="E2116" t="s">
        <v>109</v>
      </c>
      <c r="F2116" s="1">
        <v>-5258.18</v>
      </c>
      <c r="G2116" s="121">
        <v>45078</v>
      </c>
    </row>
    <row r="2117" spans="1:7">
      <c r="A2117">
        <v>183</v>
      </c>
      <c r="B2117" t="s">
        <v>263</v>
      </c>
      <c r="C2117" t="s">
        <v>174</v>
      </c>
      <c r="D2117" t="s">
        <v>108</v>
      </c>
      <c r="E2117" t="s">
        <v>109</v>
      </c>
      <c r="F2117" s="1">
        <v>-5232.84</v>
      </c>
      <c r="G2117" s="121">
        <v>45078</v>
      </c>
    </row>
    <row r="2118" spans="1:7">
      <c r="A2118">
        <v>186</v>
      </c>
      <c r="B2118" t="s">
        <v>264</v>
      </c>
      <c r="C2118" t="s">
        <v>265</v>
      </c>
      <c r="D2118" t="s">
        <v>193</v>
      </c>
      <c r="F2118" s="1">
        <v>-539074</v>
      </c>
      <c r="G2118" s="121">
        <v>45078</v>
      </c>
    </row>
    <row r="2119" spans="1:7">
      <c r="A2119">
        <v>187</v>
      </c>
      <c r="B2119" t="s">
        <v>266</v>
      </c>
      <c r="C2119" t="s">
        <v>241</v>
      </c>
      <c r="D2119" t="s">
        <v>108</v>
      </c>
      <c r="E2119" t="s">
        <v>109</v>
      </c>
      <c r="F2119" s="1">
        <v>-4964.3999999999996</v>
      </c>
      <c r="G2119" s="121">
        <v>45078</v>
      </c>
    </row>
    <row r="2120" spans="1:7">
      <c r="A2120">
        <v>189</v>
      </c>
      <c r="B2120" t="s">
        <v>267</v>
      </c>
      <c r="C2120" t="s">
        <v>268</v>
      </c>
      <c r="D2120" t="s">
        <v>108</v>
      </c>
      <c r="E2120" t="s">
        <v>109</v>
      </c>
      <c r="F2120" s="1">
        <v>-4951.7299999999996</v>
      </c>
      <c r="G2120" s="121">
        <v>45078</v>
      </c>
    </row>
    <row r="2121" spans="1:7">
      <c r="A2121">
        <v>190</v>
      </c>
      <c r="B2121" t="s">
        <v>269</v>
      </c>
      <c r="C2121" t="s">
        <v>270</v>
      </c>
      <c r="D2121" t="s">
        <v>128</v>
      </c>
      <c r="E2121" t="s">
        <v>271</v>
      </c>
      <c r="F2121" s="1">
        <v>554627.65</v>
      </c>
      <c r="G2121" s="121">
        <v>45078</v>
      </c>
    </row>
    <row r="2122" spans="1:7">
      <c r="A2122">
        <v>191</v>
      </c>
      <c r="B2122" t="s">
        <v>272</v>
      </c>
      <c r="C2122" t="s">
        <v>273</v>
      </c>
      <c r="D2122" t="s">
        <v>108</v>
      </c>
      <c r="E2122" t="s">
        <v>109</v>
      </c>
      <c r="F2122" s="1">
        <v>-5300.4</v>
      </c>
      <c r="G2122" s="121">
        <v>45078</v>
      </c>
    </row>
    <row r="2123" spans="1:7">
      <c r="A2123">
        <v>192</v>
      </c>
      <c r="B2123" t="s">
        <v>274</v>
      </c>
      <c r="C2123" t="s">
        <v>275</v>
      </c>
      <c r="D2123" t="s">
        <v>108</v>
      </c>
      <c r="E2123" t="s">
        <v>109</v>
      </c>
      <c r="F2123" s="1">
        <v>-5231.03</v>
      </c>
      <c r="G2123" s="121">
        <v>45078</v>
      </c>
    </row>
    <row r="2124" spans="1:7">
      <c r="A2124">
        <v>193</v>
      </c>
      <c r="B2124" t="s">
        <v>276</v>
      </c>
      <c r="C2124" t="s">
        <v>277</v>
      </c>
      <c r="D2124" t="s">
        <v>143</v>
      </c>
      <c r="E2124" t="s">
        <v>144</v>
      </c>
      <c r="F2124" s="1">
        <v>5604.99</v>
      </c>
      <c r="G2124" s="121">
        <v>45078</v>
      </c>
    </row>
    <row r="2125" spans="1:7">
      <c r="A2125">
        <v>193</v>
      </c>
      <c r="B2125" t="s">
        <v>276</v>
      </c>
      <c r="C2125" t="s">
        <v>277</v>
      </c>
      <c r="D2125" t="s">
        <v>108</v>
      </c>
      <c r="E2125" t="s">
        <v>109</v>
      </c>
      <c r="F2125" s="1">
        <v>-4960.18</v>
      </c>
      <c r="G2125" s="121">
        <v>45078</v>
      </c>
    </row>
    <row r="2126" spans="1:7">
      <c r="A2126">
        <v>193</v>
      </c>
      <c r="B2126" t="s">
        <v>276</v>
      </c>
      <c r="C2126" t="s">
        <v>277</v>
      </c>
      <c r="D2126" t="s">
        <v>143</v>
      </c>
      <c r="E2126" t="s">
        <v>144</v>
      </c>
      <c r="F2126" s="1">
        <v>7569.12</v>
      </c>
      <c r="G2126" s="121">
        <v>45078</v>
      </c>
    </row>
    <row r="2127" spans="1:7">
      <c r="A2127">
        <v>194</v>
      </c>
      <c r="B2127" t="s">
        <v>278</v>
      </c>
      <c r="C2127" t="s">
        <v>279</v>
      </c>
      <c r="D2127" t="s">
        <v>193</v>
      </c>
      <c r="F2127" s="1">
        <v>-499448.53</v>
      </c>
      <c r="G2127" s="121">
        <v>45078</v>
      </c>
    </row>
    <row r="2128" spans="1:7">
      <c r="A2128">
        <v>195</v>
      </c>
      <c r="B2128" t="s">
        <v>280</v>
      </c>
      <c r="C2128" t="s">
        <v>281</v>
      </c>
      <c r="D2128" t="s">
        <v>108</v>
      </c>
      <c r="E2128" t="s">
        <v>109</v>
      </c>
      <c r="F2128" s="1">
        <v>-5002.41</v>
      </c>
      <c r="G2128" s="121">
        <v>45078</v>
      </c>
    </row>
    <row r="2129" spans="1:7">
      <c r="A2129">
        <v>196</v>
      </c>
      <c r="B2129" t="s">
        <v>282</v>
      </c>
      <c r="C2129" t="s">
        <v>136</v>
      </c>
      <c r="D2129" t="s">
        <v>108</v>
      </c>
      <c r="E2129" t="s">
        <v>109</v>
      </c>
      <c r="F2129" s="1">
        <v>-5159.25</v>
      </c>
      <c r="G2129" s="121">
        <v>45078</v>
      </c>
    </row>
    <row r="2130" spans="1:7">
      <c r="A2130">
        <v>201</v>
      </c>
      <c r="B2130" t="s">
        <v>283</v>
      </c>
      <c r="C2130" t="s">
        <v>284</v>
      </c>
      <c r="D2130" t="s">
        <v>108</v>
      </c>
      <c r="E2130" t="s">
        <v>177</v>
      </c>
      <c r="F2130" s="1">
        <v>-5246</v>
      </c>
      <c r="G2130" s="121">
        <v>45078</v>
      </c>
    </row>
    <row r="2131" spans="1:7">
      <c r="A2131">
        <v>202</v>
      </c>
      <c r="B2131" t="s">
        <v>285</v>
      </c>
      <c r="C2131" t="s">
        <v>286</v>
      </c>
      <c r="D2131" t="s">
        <v>108</v>
      </c>
      <c r="E2131" t="s">
        <v>109</v>
      </c>
      <c r="F2131" s="1">
        <v>-5168.29</v>
      </c>
      <c r="G2131" s="121">
        <v>45078</v>
      </c>
    </row>
    <row r="2132" spans="1:7">
      <c r="A2132">
        <v>208</v>
      </c>
      <c r="B2132" t="s">
        <v>287</v>
      </c>
      <c r="C2132" t="s">
        <v>288</v>
      </c>
      <c r="D2132" t="s">
        <v>108</v>
      </c>
      <c r="E2132" t="s">
        <v>109</v>
      </c>
      <c r="F2132" s="1">
        <v>-5166.4799999999996</v>
      </c>
      <c r="G2132" s="121">
        <v>45078</v>
      </c>
    </row>
    <row r="2133" spans="1:7">
      <c r="A2133">
        <v>209</v>
      </c>
      <c r="B2133" t="s">
        <v>289</v>
      </c>
      <c r="C2133" t="s">
        <v>290</v>
      </c>
      <c r="D2133" t="s">
        <v>128</v>
      </c>
      <c r="E2133" t="s">
        <v>271</v>
      </c>
      <c r="F2133" s="1">
        <v>789741</v>
      </c>
      <c r="G2133" s="121">
        <v>45078</v>
      </c>
    </row>
    <row r="2134" spans="1:7">
      <c r="A2134">
        <v>210</v>
      </c>
      <c r="B2134" t="s">
        <v>291</v>
      </c>
      <c r="C2134" t="s">
        <v>292</v>
      </c>
      <c r="D2134" t="s">
        <v>108</v>
      </c>
      <c r="E2134" t="s">
        <v>109</v>
      </c>
      <c r="F2134" s="1">
        <v>-5174.93</v>
      </c>
      <c r="G2134" s="121">
        <v>45078</v>
      </c>
    </row>
    <row r="2135" spans="1:7">
      <c r="A2135">
        <v>211</v>
      </c>
      <c r="B2135" t="s">
        <v>293</v>
      </c>
      <c r="C2135" t="s">
        <v>294</v>
      </c>
      <c r="D2135" t="s">
        <v>108</v>
      </c>
      <c r="E2135" t="s">
        <v>109</v>
      </c>
      <c r="F2135" s="1">
        <v>-5391.49</v>
      </c>
      <c r="G2135" s="121">
        <v>45078</v>
      </c>
    </row>
    <row r="2136" spans="1:7">
      <c r="A2136">
        <v>212</v>
      </c>
      <c r="B2136" t="s">
        <v>295</v>
      </c>
      <c r="C2136" t="s">
        <v>296</v>
      </c>
      <c r="D2136" t="s">
        <v>108</v>
      </c>
      <c r="E2136" t="s">
        <v>109</v>
      </c>
      <c r="F2136" s="1">
        <v>-5462.07</v>
      </c>
      <c r="G2136" s="121">
        <v>45078</v>
      </c>
    </row>
    <row r="2137" spans="1:7">
      <c r="A2137">
        <v>213</v>
      </c>
      <c r="B2137" t="s">
        <v>297</v>
      </c>
      <c r="C2137" t="s">
        <v>298</v>
      </c>
      <c r="D2137" t="s">
        <v>108</v>
      </c>
      <c r="E2137" t="s">
        <v>109</v>
      </c>
      <c r="F2137" s="1">
        <v>-5355.9</v>
      </c>
      <c r="G2137" s="121">
        <v>45078</v>
      </c>
    </row>
    <row r="2138" spans="1:7">
      <c r="A2138">
        <v>222</v>
      </c>
      <c r="B2138" t="s">
        <v>299</v>
      </c>
      <c r="C2138" t="s">
        <v>300</v>
      </c>
      <c r="D2138" t="s">
        <v>108</v>
      </c>
      <c r="E2138" t="s">
        <v>109</v>
      </c>
      <c r="F2138" s="1">
        <v>-5281.7</v>
      </c>
      <c r="G2138" s="121">
        <v>45078</v>
      </c>
    </row>
    <row r="2139" spans="1:7">
      <c r="A2139">
        <v>224</v>
      </c>
      <c r="B2139" t="s">
        <v>301</v>
      </c>
      <c r="C2139" t="s">
        <v>302</v>
      </c>
      <c r="D2139" t="s">
        <v>108</v>
      </c>
      <c r="E2139" t="s">
        <v>109</v>
      </c>
      <c r="F2139" s="1">
        <v>-5281.1</v>
      </c>
      <c r="G2139" s="121">
        <v>45078</v>
      </c>
    </row>
    <row r="2140" spans="1:7">
      <c r="A2140">
        <v>226</v>
      </c>
      <c r="B2140" t="s">
        <v>303</v>
      </c>
      <c r="C2140" t="s">
        <v>304</v>
      </c>
      <c r="D2140" t="s">
        <v>108</v>
      </c>
      <c r="E2140" t="s">
        <v>109</v>
      </c>
      <c r="F2140" s="1">
        <v>-5328.75</v>
      </c>
      <c r="G2140" s="121">
        <v>45078</v>
      </c>
    </row>
    <row r="2141" spans="1:7">
      <c r="A2141">
        <v>226</v>
      </c>
      <c r="B2141" t="s">
        <v>303</v>
      </c>
      <c r="C2141" t="s">
        <v>304</v>
      </c>
      <c r="D2141" t="s">
        <v>143</v>
      </c>
      <c r="E2141" t="s">
        <v>163</v>
      </c>
      <c r="F2141" s="1">
        <v>22627.71</v>
      </c>
      <c r="G2141" s="121">
        <v>45078</v>
      </c>
    </row>
    <row r="2142" spans="1:7">
      <c r="A2142">
        <v>228</v>
      </c>
      <c r="B2142" t="s">
        <v>305</v>
      </c>
      <c r="C2142" t="s">
        <v>306</v>
      </c>
      <c r="D2142" t="s">
        <v>108</v>
      </c>
      <c r="E2142" t="s">
        <v>109</v>
      </c>
      <c r="F2142" s="1">
        <v>-5211.12</v>
      </c>
      <c r="G2142" s="121">
        <v>45078</v>
      </c>
    </row>
    <row r="2143" spans="1:7">
      <c r="A2143">
        <v>229</v>
      </c>
      <c r="B2143" t="s">
        <v>307</v>
      </c>
      <c r="C2143" t="s">
        <v>308</v>
      </c>
      <c r="D2143" t="s">
        <v>108</v>
      </c>
      <c r="E2143" t="s">
        <v>109</v>
      </c>
      <c r="F2143" s="1">
        <v>-5104.95</v>
      </c>
      <c r="G2143" s="121">
        <v>45078</v>
      </c>
    </row>
    <row r="2144" spans="1:7">
      <c r="A2144">
        <v>230</v>
      </c>
      <c r="B2144" t="s">
        <v>309</v>
      </c>
      <c r="C2144" t="s">
        <v>310</v>
      </c>
      <c r="D2144" t="s">
        <v>108</v>
      </c>
      <c r="E2144" t="s">
        <v>109</v>
      </c>
      <c r="F2144" s="1">
        <v>-5101.9399999999996</v>
      </c>
      <c r="G2144" s="121">
        <v>45078</v>
      </c>
    </row>
    <row r="2145" spans="1:7">
      <c r="A2145">
        <v>232</v>
      </c>
      <c r="B2145" t="s">
        <v>311</v>
      </c>
      <c r="C2145" t="s">
        <v>312</v>
      </c>
      <c r="D2145" t="s">
        <v>108</v>
      </c>
      <c r="E2145" t="s">
        <v>109</v>
      </c>
      <c r="F2145" s="1">
        <v>-4357.55</v>
      </c>
      <c r="G2145" s="121">
        <v>45078</v>
      </c>
    </row>
    <row r="2146" spans="1:7">
      <c r="A2146">
        <v>232</v>
      </c>
      <c r="B2146" t="s">
        <v>311</v>
      </c>
      <c r="C2146" t="s">
        <v>312</v>
      </c>
      <c r="D2146" t="s">
        <v>135</v>
      </c>
      <c r="E2146" t="s">
        <v>135</v>
      </c>
      <c r="F2146" s="1">
        <v>6945</v>
      </c>
      <c r="G2146" s="121">
        <v>45078</v>
      </c>
    </row>
    <row r="2147" spans="1:7">
      <c r="A2147">
        <v>233</v>
      </c>
      <c r="B2147" t="s">
        <v>313</v>
      </c>
      <c r="C2147" t="s">
        <v>314</v>
      </c>
      <c r="D2147" t="s">
        <v>108</v>
      </c>
      <c r="E2147" t="s">
        <v>109</v>
      </c>
      <c r="F2147" s="1">
        <v>-4360.57</v>
      </c>
      <c r="G2147" s="121">
        <v>45078</v>
      </c>
    </row>
    <row r="2148" spans="1:7">
      <c r="A2148">
        <v>234</v>
      </c>
      <c r="B2148" t="s">
        <v>315</v>
      </c>
      <c r="C2148" t="s">
        <v>316</v>
      </c>
      <c r="D2148" t="s">
        <v>108</v>
      </c>
      <c r="E2148" t="s">
        <v>109</v>
      </c>
      <c r="F2148" s="1">
        <v>-4410.63</v>
      </c>
      <c r="G2148" s="121">
        <v>45078</v>
      </c>
    </row>
    <row r="2149" spans="1:7">
      <c r="A2149">
        <v>235</v>
      </c>
      <c r="B2149" t="s">
        <v>317</v>
      </c>
      <c r="C2149" t="s">
        <v>318</v>
      </c>
      <c r="D2149" t="s">
        <v>108</v>
      </c>
      <c r="E2149" t="s">
        <v>109</v>
      </c>
      <c r="F2149" s="1">
        <v>-4425.1099999999997</v>
      </c>
      <c r="G2149" s="121">
        <v>45078</v>
      </c>
    </row>
    <row r="2150" spans="1:7">
      <c r="A2150">
        <v>236</v>
      </c>
      <c r="B2150" t="s">
        <v>319</v>
      </c>
      <c r="C2150" t="s">
        <v>320</v>
      </c>
      <c r="D2150" t="s">
        <v>128</v>
      </c>
      <c r="E2150" t="s">
        <v>204</v>
      </c>
      <c r="F2150" s="1">
        <v>9082.19</v>
      </c>
      <c r="G2150" s="121">
        <v>45078</v>
      </c>
    </row>
    <row r="2151" spans="1:7">
      <c r="A2151">
        <v>237</v>
      </c>
      <c r="B2151" t="s">
        <v>321</v>
      </c>
      <c r="C2151" t="s">
        <v>322</v>
      </c>
      <c r="D2151" t="s">
        <v>108</v>
      </c>
      <c r="E2151" t="s">
        <v>109</v>
      </c>
      <c r="F2151" s="1">
        <v>-4410.63</v>
      </c>
      <c r="G2151" s="121">
        <v>45078</v>
      </c>
    </row>
    <row r="2152" spans="1:7">
      <c r="A2152">
        <v>239</v>
      </c>
      <c r="B2152" t="s">
        <v>323</v>
      </c>
      <c r="C2152" t="s">
        <v>324</v>
      </c>
      <c r="D2152" t="s">
        <v>108</v>
      </c>
      <c r="E2152" t="s">
        <v>109</v>
      </c>
      <c r="F2152" s="1">
        <v>-4440.8</v>
      </c>
      <c r="G2152" s="121">
        <v>45078</v>
      </c>
    </row>
    <row r="2153" spans="1:7">
      <c r="A2153">
        <v>241</v>
      </c>
      <c r="B2153" t="s">
        <v>325</v>
      </c>
      <c r="C2153" t="s">
        <v>326</v>
      </c>
      <c r="D2153" t="s">
        <v>108</v>
      </c>
      <c r="E2153" t="s">
        <v>109</v>
      </c>
      <c r="F2153" s="1">
        <v>-4540.93</v>
      </c>
      <c r="G2153" s="121">
        <v>45078</v>
      </c>
    </row>
    <row r="2154" spans="1:7">
      <c r="A2154">
        <v>242</v>
      </c>
      <c r="B2154" t="s">
        <v>327</v>
      </c>
      <c r="C2154" t="s">
        <v>328</v>
      </c>
      <c r="D2154" t="s">
        <v>108</v>
      </c>
      <c r="E2154" t="s">
        <v>109</v>
      </c>
      <c r="F2154" s="1">
        <v>-4591</v>
      </c>
      <c r="G2154" s="121">
        <v>45078</v>
      </c>
    </row>
    <row r="2155" spans="1:7">
      <c r="A2155">
        <v>243</v>
      </c>
      <c r="B2155" t="s">
        <v>329</v>
      </c>
      <c r="C2155" t="s">
        <v>330</v>
      </c>
      <c r="D2155" t="s">
        <v>108</v>
      </c>
      <c r="E2155" t="s">
        <v>177</v>
      </c>
      <c r="F2155" s="1">
        <v>-4612</v>
      </c>
      <c r="G2155" s="121">
        <v>45078</v>
      </c>
    </row>
    <row r="2156" spans="1:7">
      <c r="A2156">
        <v>243</v>
      </c>
      <c r="B2156" t="s">
        <v>329</v>
      </c>
      <c r="C2156" t="s">
        <v>330</v>
      </c>
      <c r="D2156" t="s">
        <v>135</v>
      </c>
      <c r="E2156" t="s">
        <v>135</v>
      </c>
      <c r="F2156" s="1">
        <v>6945</v>
      </c>
      <c r="G2156" s="121">
        <v>45078</v>
      </c>
    </row>
    <row r="2157" spans="1:7">
      <c r="A2157">
        <v>244</v>
      </c>
      <c r="B2157" t="s">
        <v>331</v>
      </c>
      <c r="C2157" t="s">
        <v>332</v>
      </c>
      <c r="D2157" t="s">
        <v>108</v>
      </c>
      <c r="E2157" t="s">
        <v>109</v>
      </c>
      <c r="F2157" s="1">
        <v>-4644.6899999999996</v>
      </c>
      <c r="G2157" s="121">
        <v>45078</v>
      </c>
    </row>
    <row r="2158" spans="1:7">
      <c r="A2158">
        <v>245</v>
      </c>
      <c r="B2158" t="s">
        <v>333</v>
      </c>
      <c r="C2158" t="s">
        <v>334</v>
      </c>
      <c r="D2158" t="s">
        <v>135</v>
      </c>
      <c r="E2158" t="s">
        <v>135</v>
      </c>
      <c r="F2158" s="1">
        <v>6945</v>
      </c>
      <c r="G2158" s="121">
        <v>45078</v>
      </c>
    </row>
    <row r="2159" spans="1:7">
      <c r="A2159">
        <v>245</v>
      </c>
      <c r="B2159" t="s">
        <v>333</v>
      </c>
      <c r="C2159" t="s">
        <v>334</v>
      </c>
      <c r="D2159" t="s">
        <v>108</v>
      </c>
      <c r="E2159" t="s">
        <v>109</v>
      </c>
      <c r="F2159" s="1">
        <v>-4583.16</v>
      </c>
      <c r="G2159" s="121">
        <v>45078</v>
      </c>
    </row>
    <row r="2160" spans="1:7">
      <c r="A2160">
        <v>246</v>
      </c>
      <c r="B2160" t="s">
        <v>335</v>
      </c>
      <c r="C2160" t="s">
        <v>336</v>
      </c>
      <c r="D2160" t="s">
        <v>108</v>
      </c>
      <c r="E2160" t="s">
        <v>109</v>
      </c>
      <c r="F2160" s="1">
        <v>-4537.3100000000004</v>
      </c>
      <c r="G2160" s="121">
        <v>45078</v>
      </c>
    </row>
    <row r="2161" spans="1:7">
      <c r="A2161">
        <v>247</v>
      </c>
      <c r="B2161" t="s">
        <v>337</v>
      </c>
      <c r="C2161" t="s">
        <v>338</v>
      </c>
      <c r="D2161" t="s">
        <v>143</v>
      </c>
      <c r="E2161" t="s">
        <v>339</v>
      </c>
      <c r="F2161" s="1">
        <v>7542.57</v>
      </c>
      <c r="G2161" s="121">
        <v>45078</v>
      </c>
    </row>
    <row r="2162" spans="1:7">
      <c r="A2162">
        <v>247</v>
      </c>
      <c r="B2162" t="s">
        <v>337</v>
      </c>
      <c r="C2162" t="s">
        <v>338</v>
      </c>
      <c r="D2162" t="s">
        <v>135</v>
      </c>
      <c r="E2162" t="s">
        <v>135</v>
      </c>
      <c r="F2162" s="1">
        <v>6945</v>
      </c>
      <c r="G2162" s="121">
        <v>45078</v>
      </c>
    </row>
    <row r="2163" spans="1:7">
      <c r="A2163">
        <v>248</v>
      </c>
      <c r="B2163" t="s">
        <v>340</v>
      </c>
      <c r="C2163" t="s">
        <v>341</v>
      </c>
      <c r="D2163" t="s">
        <v>108</v>
      </c>
      <c r="E2163" t="s">
        <v>109</v>
      </c>
      <c r="F2163" s="1">
        <v>-4492.07</v>
      </c>
      <c r="G2163" s="121">
        <v>45078</v>
      </c>
    </row>
    <row r="2164" spans="1:7">
      <c r="A2164">
        <v>249</v>
      </c>
      <c r="B2164" t="s">
        <v>342</v>
      </c>
      <c r="C2164" t="s">
        <v>343</v>
      </c>
      <c r="D2164" t="s">
        <v>135</v>
      </c>
      <c r="E2164" t="s">
        <v>135</v>
      </c>
      <c r="F2164" s="1">
        <v>6945</v>
      </c>
      <c r="G2164" s="121">
        <v>45078</v>
      </c>
    </row>
    <row r="2165" spans="1:7">
      <c r="A2165">
        <v>250</v>
      </c>
      <c r="B2165" t="s">
        <v>344</v>
      </c>
      <c r="C2165" t="s">
        <v>345</v>
      </c>
      <c r="D2165" t="s">
        <v>108</v>
      </c>
      <c r="E2165" t="s">
        <v>109</v>
      </c>
      <c r="F2165" s="1">
        <v>-4421.49</v>
      </c>
      <c r="G2165" s="121">
        <v>45078</v>
      </c>
    </row>
    <row r="2166" spans="1:7">
      <c r="A2166">
        <v>251</v>
      </c>
      <c r="B2166" t="s">
        <v>346</v>
      </c>
      <c r="C2166" t="s">
        <v>347</v>
      </c>
      <c r="D2166" t="s">
        <v>143</v>
      </c>
      <c r="E2166" t="s">
        <v>348</v>
      </c>
      <c r="F2166" s="1">
        <v>7542.57</v>
      </c>
      <c r="G2166" s="121">
        <v>45078</v>
      </c>
    </row>
    <row r="2167" spans="1:7">
      <c r="A2167">
        <v>251</v>
      </c>
      <c r="B2167" t="s">
        <v>346</v>
      </c>
      <c r="C2167" t="s">
        <v>347</v>
      </c>
      <c r="D2167" t="s">
        <v>135</v>
      </c>
      <c r="E2167" t="s">
        <v>135</v>
      </c>
      <c r="F2167" s="1">
        <v>6945</v>
      </c>
      <c r="G2167" s="121">
        <v>45078</v>
      </c>
    </row>
    <row r="2168" spans="1:7">
      <c r="A2168">
        <v>252</v>
      </c>
      <c r="B2168" t="s">
        <v>349</v>
      </c>
      <c r="C2168" t="s">
        <v>350</v>
      </c>
      <c r="D2168" t="s">
        <v>108</v>
      </c>
      <c r="E2168" t="s">
        <v>109</v>
      </c>
      <c r="F2168" s="1">
        <v>-4400.9799999999996</v>
      </c>
      <c r="G2168" s="121">
        <v>45078</v>
      </c>
    </row>
    <row r="2169" spans="1:7">
      <c r="A2169">
        <v>253</v>
      </c>
      <c r="B2169" t="s">
        <v>351</v>
      </c>
      <c r="C2169" t="s">
        <v>352</v>
      </c>
      <c r="D2169" t="s">
        <v>135</v>
      </c>
      <c r="E2169" t="s">
        <v>160</v>
      </c>
      <c r="F2169" s="1">
        <v>6945</v>
      </c>
      <c r="G2169" s="121">
        <v>45078</v>
      </c>
    </row>
    <row r="2170" spans="1:7">
      <c r="A2170">
        <v>253</v>
      </c>
      <c r="B2170" t="s">
        <v>351</v>
      </c>
      <c r="C2170" t="s">
        <v>352</v>
      </c>
      <c r="D2170" t="s">
        <v>108</v>
      </c>
      <c r="E2170" t="s">
        <v>109</v>
      </c>
      <c r="F2170" s="1">
        <v>-4407.0200000000004</v>
      </c>
      <c r="G2170" s="121">
        <v>45078</v>
      </c>
    </row>
    <row r="2171" spans="1:7">
      <c r="A2171">
        <v>255</v>
      </c>
      <c r="B2171" t="s">
        <v>353</v>
      </c>
      <c r="C2171" t="s">
        <v>354</v>
      </c>
      <c r="D2171" t="s">
        <v>108</v>
      </c>
      <c r="E2171" t="s">
        <v>109</v>
      </c>
      <c r="F2171" s="1">
        <v>-4507.75</v>
      </c>
      <c r="G2171" s="121">
        <v>45078</v>
      </c>
    </row>
    <row r="2172" spans="1:7">
      <c r="A2172">
        <v>256</v>
      </c>
      <c r="B2172" t="s">
        <v>355</v>
      </c>
      <c r="C2172" t="s">
        <v>356</v>
      </c>
      <c r="D2172" t="s">
        <v>135</v>
      </c>
      <c r="E2172" t="s">
        <v>135</v>
      </c>
      <c r="F2172" s="1">
        <v>6945</v>
      </c>
      <c r="G2172" s="121">
        <v>45078</v>
      </c>
    </row>
    <row r="2173" spans="1:7">
      <c r="A2173">
        <v>256</v>
      </c>
      <c r="B2173" t="s">
        <v>355</v>
      </c>
      <c r="C2173" t="s">
        <v>356</v>
      </c>
      <c r="D2173" t="s">
        <v>108</v>
      </c>
      <c r="E2173" t="s">
        <v>109</v>
      </c>
      <c r="F2173" s="1">
        <v>-4525.8500000000004</v>
      </c>
      <c r="G2173" s="121">
        <v>45078</v>
      </c>
    </row>
    <row r="2174" spans="1:7">
      <c r="A2174">
        <v>257</v>
      </c>
      <c r="B2174" t="s">
        <v>357</v>
      </c>
      <c r="C2174" t="s">
        <v>358</v>
      </c>
      <c r="D2174" t="s">
        <v>108</v>
      </c>
      <c r="E2174" t="s">
        <v>109</v>
      </c>
      <c r="F2174" s="1">
        <v>-4428.13</v>
      </c>
      <c r="G2174" s="121">
        <v>45078</v>
      </c>
    </row>
    <row r="2175" spans="1:7">
      <c r="A2175">
        <v>259</v>
      </c>
      <c r="B2175" t="s">
        <v>359</v>
      </c>
      <c r="C2175" t="s">
        <v>360</v>
      </c>
      <c r="D2175" t="s">
        <v>108</v>
      </c>
      <c r="E2175" t="s">
        <v>109</v>
      </c>
      <c r="F2175" s="1">
        <v>-4549.9799999999996</v>
      </c>
      <c r="G2175" s="121">
        <v>45078</v>
      </c>
    </row>
    <row r="2176" spans="1:7">
      <c r="A2176">
        <v>260</v>
      </c>
      <c r="B2176" t="s">
        <v>361</v>
      </c>
      <c r="C2176" t="s">
        <v>214</v>
      </c>
      <c r="D2176" t="s">
        <v>108</v>
      </c>
      <c r="E2176" t="s">
        <v>109</v>
      </c>
      <c r="F2176" s="1">
        <v>-4501.72</v>
      </c>
      <c r="G2176" s="121">
        <v>45078</v>
      </c>
    </row>
    <row r="2177" spans="1:7">
      <c r="A2177">
        <v>260</v>
      </c>
      <c r="B2177" t="s">
        <v>361</v>
      </c>
      <c r="C2177" t="s">
        <v>214</v>
      </c>
      <c r="D2177" t="s">
        <v>135</v>
      </c>
      <c r="E2177" t="s">
        <v>135</v>
      </c>
      <c r="F2177" s="1">
        <v>6945</v>
      </c>
      <c r="G2177" s="121">
        <v>45078</v>
      </c>
    </row>
    <row r="2178" spans="1:7">
      <c r="A2178">
        <v>261</v>
      </c>
      <c r="B2178" t="s">
        <v>362</v>
      </c>
      <c r="C2178" t="s">
        <v>363</v>
      </c>
      <c r="D2178" t="s">
        <v>108</v>
      </c>
      <c r="E2178" t="s">
        <v>109</v>
      </c>
      <c r="F2178" s="1">
        <v>-4539.12</v>
      </c>
      <c r="G2178" s="121">
        <v>45078</v>
      </c>
    </row>
    <row r="2179" spans="1:7">
      <c r="A2179">
        <v>261</v>
      </c>
      <c r="B2179" t="s">
        <v>362</v>
      </c>
      <c r="C2179" t="s">
        <v>363</v>
      </c>
      <c r="D2179" t="s">
        <v>108</v>
      </c>
      <c r="E2179" t="s">
        <v>109</v>
      </c>
      <c r="F2179" s="1">
        <v>-4539.12</v>
      </c>
      <c r="G2179" s="121">
        <v>45078</v>
      </c>
    </row>
    <row r="2180" spans="1:7">
      <c r="A2180">
        <v>262</v>
      </c>
      <c r="B2180" t="s">
        <v>364</v>
      </c>
      <c r="C2180" t="s">
        <v>365</v>
      </c>
      <c r="D2180" t="s">
        <v>135</v>
      </c>
      <c r="E2180" t="s">
        <v>135</v>
      </c>
      <c r="F2180" s="1">
        <v>6945</v>
      </c>
      <c r="G2180" s="121">
        <v>45078</v>
      </c>
    </row>
    <row r="2181" spans="1:7">
      <c r="A2181">
        <v>263</v>
      </c>
      <c r="B2181" t="s">
        <v>366</v>
      </c>
      <c r="C2181" t="s">
        <v>367</v>
      </c>
      <c r="D2181" t="s">
        <v>108</v>
      </c>
      <c r="E2181" t="s">
        <v>177</v>
      </c>
      <c r="F2181" s="1">
        <v>-4545</v>
      </c>
      <c r="G2181" s="121">
        <v>45078</v>
      </c>
    </row>
    <row r="2182" spans="1:7">
      <c r="A2182">
        <v>263</v>
      </c>
      <c r="B2182" t="s">
        <v>366</v>
      </c>
      <c r="C2182" t="s">
        <v>367</v>
      </c>
      <c r="D2182" t="s">
        <v>215</v>
      </c>
      <c r="E2182" t="s">
        <v>368</v>
      </c>
      <c r="F2182" s="1">
        <v>-4561</v>
      </c>
      <c r="G2182" s="121">
        <v>45078</v>
      </c>
    </row>
    <row r="2183" spans="1:7">
      <c r="A2183">
        <v>265</v>
      </c>
      <c r="B2183" t="s">
        <v>369</v>
      </c>
      <c r="C2183" t="s">
        <v>370</v>
      </c>
      <c r="D2183" t="s">
        <v>108</v>
      </c>
      <c r="E2183" t="s">
        <v>109</v>
      </c>
      <c r="F2183" s="1">
        <v>-4570.49</v>
      </c>
      <c r="G2183" s="121">
        <v>45078</v>
      </c>
    </row>
    <row r="2184" spans="1:7">
      <c r="A2184">
        <v>268</v>
      </c>
      <c r="B2184" t="s">
        <v>371</v>
      </c>
      <c r="C2184" t="s">
        <v>372</v>
      </c>
      <c r="D2184" t="s">
        <v>108</v>
      </c>
      <c r="E2184" t="s">
        <v>109</v>
      </c>
      <c r="F2184" s="1">
        <v>-4541.54</v>
      </c>
      <c r="G2184" s="121">
        <v>45078</v>
      </c>
    </row>
    <row r="2185" spans="1:7">
      <c r="A2185">
        <v>269</v>
      </c>
      <c r="B2185" t="s">
        <v>373</v>
      </c>
      <c r="C2185" t="s">
        <v>374</v>
      </c>
      <c r="D2185" t="s">
        <v>108</v>
      </c>
      <c r="E2185" t="s">
        <v>109</v>
      </c>
      <c r="F2185" s="1">
        <v>-4494.4799999999996</v>
      </c>
      <c r="G2185" s="121">
        <v>45078</v>
      </c>
    </row>
    <row r="2186" spans="1:7">
      <c r="A2186">
        <v>270</v>
      </c>
      <c r="B2186" t="s">
        <v>375</v>
      </c>
      <c r="C2186" t="s">
        <v>376</v>
      </c>
      <c r="D2186" t="s">
        <v>108</v>
      </c>
      <c r="E2186" t="s">
        <v>109</v>
      </c>
      <c r="F2186" s="1">
        <v>-4467.9399999999996</v>
      </c>
      <c r="G2186" s="121">
        <v>45078</v>
      </c>
    </row>
    <row r="2187" spans="1:7">
      <c r="A2187">
        <v>274</v>
      </c>
      <c r="B2187" t="s">
        <v>377</v>
      </c>
      <c r="C2187" t="s">
        <v>378</v>
      </c>
      <c r="D2187" t="s">
        <v>108</v>
      </c>
      <c r="E2187" t="s">
        <v>109</v>
      </c>
      <c r="F2187" s="1">
        <v>-4502.33</v>
      </c>
      <c r="G2187" s="121">
        <v>45078</v>
      </c>
    </row>
    <row r="2188" spans="1:7">
      <c r="A2188">
        <v>275</v>
      </c>
      <c r="B2188" t="s">
        <v>379</v>
      </c>
      <c r="C2188" t="s">
        <v>380</v>
      </c>
      <c r="D2188" t="s">
        <v>108</v>
      </c>
      <c r="E2188" t="s">
        <v>109</v>
      </c>
      <c r="F2188" s="1">
        <v>-4448.6400000000003</v>
      </c>
      <c r="G2188" s="121">
        <v>45078</v>
      </c>
    </row>
    <row r="2189" spans="1:7">
      <c r="A2189">
        <v>276</v>
      </c>
      <c r="B2189" t="s">
        <v>381</v>
      </c>
      <c r="C2189" t="s">
        <v>382</v>
      </c>
      <c r="D2189" t="s">
        <v>108</v>
      </c>
      <c r="E2189" t="s">
        <v>109</v>
      </c>
      <c r="F2189" s="1">
        <v>-4481.82</v>
      </c>
      <c r="G2189" s="121">
        <v>45078</v>
      </c>
    </row>
    <row r="2190" spans="1:7">
      <c r="A2190">
        <v>278</v>
      </c>
      <c r="B2190" t="s">
        <v>383</v>
      </c>
      <c r="C2190" t="s">
        <v>384</v>
      </c>
      <c r="D2190" t="s">
        <v>108</v>
      </c>
      <c r="E2190" t="s">
        <v>109</v>
      </c>
      <c r="F2190" s="1">
        <v>-4463.12</v>
      </c>
      <c r="G2190" s="121">
        <v>45078</v>
      </c>
    </row>
    <row r="2191" spans="1:7">
      <c r="A2191">
        <v>279</v>
      </c>
      <c r="B2191" t="s">
        <v>385</v>
      </c>
      <c r="C2191" t="s">
        <v>386</v>
      </c>
      <c r="D2191" t="s">
        <v>143</v>
      </c>
      <c r="E2191" t="s">
        <v>387</v>
      </c>
      <c r="F2191" s="1">
        <v>7542.57</v>
      </c>
      <c r="G2191" s="121">
        <v>45078</v>
      </c>
    </row>
    <row r="2192" spans="1:7">
      <c r="A2192">
        <v>279</v>
      </c>
      <c r="B2192" t="s">
        <v>385</v>
      </c>
      <c r="C2192" t="s">
        <v>386</v>
      </c>
      <c r="D2192" t="s">
        <v>135</v>
      </c>
      <c r="E2192" t="s">
        <v>135</v>
      </c>
      <c r="F2192" s="1">
        <v>6945</v>
      </c>
      <c r="G2192" s="121">
        <v>45078</v>
      </c>
    </row>
    <row r="2193" spans="1:7">
      <c r="A2193">
        <v>282</v>
      </c>
      <c r="B2193" t="s">
        <v>388</v>
      </c>
      <c r="C2193" t="s">
        <v>389</v>
      </c>
      <c r="D2193" t="s">
        <v>108</v>
      </c>
      <c r="E2193" t="s">
        <v>109</v>
      </c>
      <c r="F2193" s="1">
        <v>-4487.24</v>
      </c>
      <c r="G2193" s="121">
        <v>45078</v>
      </c>
    </row>
    <row r="2194" spans="1:7">
      <c r="A2194">
        <v>285</v>
      </c>
      <c r="B2194" t="s">
        <v>390</v>
      </c>
      <c r="C2194" t="s">
        <v>391</v>
      </c>
      <c r="D2194" t="s">
        <v>108</v>
      </c>
      <c r="E2194" t="s">
        <v>109</v>
      </c>
      <c r="F2194" s="1">
        <v>-4513.79</v>
      </c>
      <c r="G2194" s="121">
        <v>45078</v>
      </c>
    </row>
    <row r="2195" spans="1:7">
      <c r="A2195">
        <v>286</v>
      </c>
      <c r="B2195" t="s">
        <v>392</v>
      </c>
      <c r="C2195" t="s">
        <v>393</v>
      </c>
      <c r="D2195" t="s">
        <v>108</v>
      </c>
      <c r="E2195" t="s">
        <v>109</v>
      </c>
      <c r="F2195" s="1">
        <v>-4519.22</v>
      </c>
      <c r="G2195" s="121">
        <v>45078</v>
      </c>
    </row>
    <row r="2196" spans="1:7">
      <c r="A2196">
        <v>287</v>
      </c>
      <c r="B2196" t="s">
        <v>394</v>
      </c>
      <c r="C2196" t="s">
        <v>395</v>
      </c>
      <c r="D2196" t="s">
        <v>108</v>
      </c>
      <c r="E2196" t="s">
        <v>109</v>
      </c>
      <c r="F2196" s="1">
        <v>-4518.6099999999997</v>
      </c>
      <c r="G2196" s="121">
        <v>45078</v>
      </c>
    </row>
    <row r="2197" spans="1:7">
      <c r="A2197">
        <v>288</v>
      </c>
      <c r="B2197" t="s">
        <v>396</v>
      </c>
      <c r="C2197" t="s">
        <v>395</v>
      </c>
      <c r="D2197" t="s">
        <v>108</v>
      </c>
      <c r="E2197" t="s">
        <v>109</v>
      </c>
      <c r="F2197" s="1">
        <v>-4530.68</v>
      </c>
      <c r="G2197" s="121">
        <v>45078</v>
      </c>
    </row>
    <row r="2198" spans="1:7">
      <c r="A2198">
        <v>289</v>
      </c>
      <c r="B2198" t="s">
        <v>397</v>
      </c>
      <c r="C2198" t="s">
        <v>398</v>
      </c>
      <c r="D2198" t="s">
        <v>108</v>
      </c>
      <c r="E2198" t="s">
        <v>109</v>
      </c>
      <c r="F2198" s="1">
        <v>-4501.72</v>
      </c>
      <c r="G2198" s="121">
        <v>45078</v>
      </c>
    </row>
    <row r="2199" spans="1:7">
      <c r="A2199">
        <v>290</v>
      </c>
      <c r="B2199" t="s">
        <v>399</v>
      </c>
      <c r="C2199" t="s">
        <v>400</v>
      </c>
      <c r="D2199" t="s">
        <v>108</v>
      </c>
      <c r="E2199" t="s">
        <v>109</v>
      </c>
      <c r="F2199" s="1">
        <v>-4487.8500000000004</v>
      </c>
      <c r="G2199" s="121">
        <v>45078</v>
      </c>
    </row>
    <row r="2200" spans="1:7">
      <c r="A2200">
        <v>291</v>
      </c>
      <c r="B2200" t="s">
        <v>401</v>
      </c>
      <c r="C2200" t="s">
        <v>402</v>
      </c>
      <c r="D2200" t="s">
        <v>108</v>
      </c>
      <c r="E2200" t="s">
        <v>109</v>
      </c>
      <c r="F2200" s="1">
        <v>-4483.63</v>
      </c>
      <c r="G2200" s="121">
        <v>45078</v>
      </c>
    </row>
    <row r="2201" spans="1:7">
      <c r="A2201">
        <v>291</v>
      </c>
      <c r="B2201" t="s">
        <v>401</v>
      </c>
      <c r="C2201" t="s">
        <v>402</v>
      </c>
      <c r="D2201" t="s">
        <v>135</v>
      </c>
      <c r="E2201" t="s">
        <v>135</v>
      </c>
      <c r="F2201" s="1">
        <v>6945</v>
      </c>
      <c r="G2201" s="121">
        <v>45078</v>
      </c>
    </row>
    <row r="2202" spans="1:7">
      <c r="A2202">
        <v>293</v>
      </c>
      <c r="B2202" t="s">
        <v>403</v>
      </c>
      <c r="C2202" t="s">
        <v>404</v>
      </c>
      <c r="D2202" t="s">
        <v>108</v>
      </c>
      <c r="E2202" t="s">
        <v>109</v>
      </c>
      <c r="F2202" s="1">
        <v>-4529.47</v>
      </c>
      <c r="G2202" s="121">
        <v>45078</v>
      </c>
    </row>
    <row r="2203" spans="1:7">
      <c r="A2203">
        <v>294</v>
      </c>
      <c r="B2203" t="s">
        <v>405</v>
      </c>
      <c r="C2203" t="s">
        <v>406</v>
      </c>
      <c r="D2203" t="s">
        <v>108</v>
      </c>
      <c r="E2203" t="s">
        <v>109</v>
      </c>
      <c r="F2203" s="1">
        <v>-4502.93</v>
      </c>
      <c r="G2203" s="121">
        <v>45078</v>
      </c>
    </row>
    <row r="2204" spans="1:7">
      <c r="A2204">
        <v>298</v>
      </c>
      <c r="B2204" t="s">
        <v>407</v>
      </c>
      <c r="C2204" t="s">
        <v>408</v>
      </c>
      <c r="D2204" t="s">
        <v>108</v>
      </c>
      <c r="E2204" t="s">
        <v>409</v>
      </c>
      <c r="F2204" s="1">
        <v>42362.879999999997</v>
      </c>
      <c r="G2204" s="121">
        <v>45078</v>
      </c>
    </row>
    <row r="2205" spans="1:7">
      <c r="A2205">
        <v>299</v>
      </c>
      <c r="B2205" t="s">
        <v>410</v>
      </c>
      <c r="C2205" t="s">
        <v>408</v>
      </c>
      <c r="D2205" t="s">
        <v>108</v>
      </c>
      <c r="E2205" t="s">
        <v>409</v>
      </c>
      <c r="F2205" s="1">
        <v>44445.88</v>
      </c>
      <c r="G2205" s="121">
        <v>45078</v>
      </c>
    </row>
    <row r="2206" spans="1:7">
      <c r="A2206">
        <v>300</v>
      </c>
      <c r="B2206" t="s">
        <v>411</v>
      </c>
      <c r="C2206" t="s">
        <v>412</v>
      </c>
      <c r="D2206" t="s">
        <v>108</v>
      </c>
      <c r="E2206" t="s">
        <v>109</v>
      </c>
      <c r="F2206" s="1">
        <v>-4799.72</v>
      </c>
      <c r="G2206" s="121">
        <v>45078</v>
      </c>
    </row>
    <row r="2207" spans="1:7">
      <c r="A2207">
        <v>301</v>
      </c>
      <c r="B2207" t="s">
        <v>413</v>
      </c>
      <c r="C2207" t="s">
        <v>121</v>
      </c>
      <c r="D2207" t="s">
        <v>108</v>
      </c>
      <c r="E2207" t="s">
        <v>109</v>
      </c>
      <c r="F2207" s="1">
        <v>-4902.2700000000004</v>
      </c>
      <c r="G2207" s="121">
        <v>45078</v>
      </c>
    </row>
    <row r="2208" spans="1:7">
      <c r="A2208">
        <v>302</v>
      </c>
      <c r="B2208" t="s">
        <v>414</v>
      </c>
      <c r="C2208" t="s">
        <v>415</v>
      </c>
      <c r="D2208" t="s">
        <v>108</v>
      </c>
      <c r="E2208" t="s">
        <v>109</v>
      </c>
      <c r="F2208" s="1">
        <v>-4917.3500000000004</v>
      </c>
      <c r="G2208" s="121">
        <v>45078</v>
      </c>
    </row>
    <row r="2209" spans="1:7">
      <c r="A2209">
        <v>304</v>
      </c>
      <c r="B2209" t="s">
        <v>416</v>
      </c>
      <c r="C2209" t="s">
        <v>294</v>
      </c>
      <c r="D2209" t="s">
        <v>108</v>
      </c>
      <c r="E2209" t="s">
        <v>109</v>
      </c>
      <c r="F2209" s="1">
        <v>-4655.55</v>
      </c>
      <c r="G2209" s="121">
        <v>45078</v>
      </c>
    </row>
    <row r="2210" spans="1:7">
      <c r="A2210">
        <v>306</v>
      </c>
      <c r="B2210" t="s">
        <v>417</v>
      </c>
      <c r="C2210" t="s">
        <v>418</v>
      </c>
      <c r="D2210" t="s">
        <v>135</v>
      </c>
      <c r="E2210" t="s">
        <v>135</v>
      </c>
      <c r="F2210" s="1">
        <v>6945</v>
      </c>
      <c r="G2210" s="121">
        <v>45078</v>
      </c>
    </row>
    <row r="2211" spans="1:7">
      <c r="A2211">
        <v>307</v>
      </c>
      <c r="B2211" t="s">
        <v>419</v>
      </c>
      <c r="C2211" t="s">
        <v>136</v>
      </c>
      <c r="D2211" t="s">
        <v>108</v>
      </c>
      <c r="E2211" t="s">
        <v>109</v>
      </c>
      <c r="F2211" s="1">
        <v>-4959.58</v>
      </c>
      <c r="G2211" s="121">
        <v>45078</v>
      </c>
    </row>
    <row r="2212" spans="1:7">
      <c r="A2212">
        <v>309</v>
      </c>
      <c r="B2212" t="s">
        <v>420</v>
      </c>
      <c r="C2212" t="s">
        <v>421</v>
      </c>
      <c r="D2212" t="s">
        <v>108</v>
      </c>
      <c r="E2212" t="s">
        <v>177</v>
      </c>
      <c r="F2212" s="1">
        <v>-4742</v>
      </c>
      <c r="G2212" s="121">
        <v>45078</v>
      </c>
    </row>
    <row r="2213" spans="1:7">
      <c r="A2213">
        <v>310</v>
      </c>
      <c r="B2213" t="s">
        <v>422</v>
      </c>
      <c r="C2213" t="s">
        <v>423</v>
      </c>
      <c r="D2213" t="s">
        <v>108</v>
      </c>
      <c r="E2213" t="s">
        <v>109</v>
      </c>
      <c r="F2213" s="1">
        <v>-4742.41</v>
      </c>
      <c r="G2213" s="121">
        <v>45078</v>
      </c>
    </row>
    <row r="2214" spans="1:7">
      <c r="A2214">
        <v>312</v>
      </c>
      <c r="B2214" t="s">
        <v>424</v>
      </c>
      <c r="C2214" t="s">
        <v>425</v>
      </c>
      <c r="D2214" t="s">
        <v>108</v>
      </c>
      <c r="E2214" t="s">
        <v>109</v>
      </c>
      <c r="F2214" s="1">
        <v>-4744.83</v>
      </c>
      <c r="G2214" s="121">
        <v>45078</v>
      </c>
    </row>
    <row r="2215" spans="1:7">
      <c r="A2215">
        <v>313</v>
      </c>
      <c r="B2215" t="s">
        <v>426</v>
      </c>
      <c r="C2215" t="s">
        <v>427</v>
      </c>
      <c r="D2215" t="s">
        <v>108</v>
      </c>
      <c r="E2215" t="s">
        <v>109</v>
      </c>
      <c r="F2215" s="1">
        <v>-4744.83</v>
      </c>
      <c r="G2215" s="121">
        <v>45078</v>
      </c>
    </row>
    <row r="2216" spans="1:7">
      <c r="A2216">
        <v>313</v>
      </c>
      <c r="B2216" t="s">
        <v>426</v>
      </c>
      <c r="C2216" t="s">
        <v>427</v>
      </c>
      <c r="D2216" t="s">
        <v>135</v>
      </c>
      <c r="E2216" t="s">
        <v>135</v>
      </c>
      <c r="F2216" s="1">
        <v>6945</v>
      </c>
      <c r="G2216" s="121">
        <v>45078</v>
      </c>
    </row>
    <row r="2217" spans="1:7">
      <c r="A2217">
        <v>317</v>
      </c>
      <c r="B2217" t="s">
        <v>428</v>
      </c>
      <c r="C2217" t="s">
        <v>429</v>
      </c>
      <c r="D2217" t="s">
        <v>108</v>
      </c>
      <c r="E2217" t="s">
        <v>109</v>
      </c>
      <c r="F2217" s="1">
        <v>-4743.0200000000004</v>
      </c>
      <c r="G2217" s="121">
        <v>45078</v>
      </c>
    </row>
    <row r="2218" spans="1:7">
      <c r="A2218">
        <v>317</v>
      </c>
      <c r="B2218" t="s">
        <v>428</v>
      </c>
      <c r="C2218" t="s">
        <v>429</v>
      </c>
      <c r="D2218" t="s">
        <v>135</v>
      </c>
      <c r="E2218" t="s">
        <v>135</v>
      </c>
      <c r="F2218" s="1">
        <v>6945</v>
      </c>
      <c r="G2218" s="121">
        <v>45078</v>
      </c>
    </row>
    <row r="2219" spans="1:7">
      <c r="A2219">
        <v>320</v>
      </c>
      <c r="B2219" t="s">
        <v>430</v>
      </c>
      <c r="C2219" t="s">
        <v>288</v>
      </c>
      <c r="D2219" t="s">
        <v>108</v>
      </c>
      <c r="E2219" t="s">
        <v>109</v>
      </c>
      <c r="F2219" s="1">
        <v>-4750.8599999999997</v>
      </c>
      <c r="G2219" s="121">
        <v>45078</v>
      </c>
    </row>
    <row r="2220" spans="1:7">
      <c r="A2220">
        <v>321</v>
      </c>
      <c r="B2220" t="s">
        <v>431</v>
      </c>
      <c r="C2220" t="s">
        <v>192</v>
      </c>
      <c r="D2220" t="s">
        <v>193</v>
      </c>
      <c r="F2220" s="1">
        <v>-988678</v>
      </c>
      <c r="G2220" s="121">
        <v>45078</v>
      </c>
    </row>
    <row r="2221" spans="1:7">
      <c r="A2221">
        <v>322</v>
      </c>
      <c r="B2221" t="s">
        <v>432</v>
      </c>
      <c r="C2221" t="s">
        <v>433</v>
      </c>
      <c r="D2221" t="s">
        <v>108</v>
      </c>
      <c r="E2221" t="s">
        <v>109</v>
      </c>
      <c r="F2221" s="1">
        <v>-4758.1000000000004</v>
      </c>
      <c r="G2221" s="121">
        <v>45078</v>
      </c>
    </row>
    <row r="2222" spans="1:7">
      <c r="A2222">
        <v>325</v>
      </c>
      <c r="B2222" t="s">
        <v>434</v>
      </c>
      <c r="C2222" t="s">
        <v>435</v>
      </c>
      <c r="D2222" t="s">
        <v>135</v>
      </c>
      <c r="E2222" t="s">
        <v>135</v>
      </c>
      <c r="F2222" s="1">
        <v>6945</v>
      </c>
      <c r="G2222" s="121">
        <v>45078</v>
      </c>
    </row>
    <row r="2223" spans="1:7">
      <c r="A2223">
        <v>327</v>
      </c>
      <c r="B2223" t="s">
        <v>436</v>
      </c>
      <c r="C2223" t="s">
        <v>437</v>
      </c>
      <c r="D2223" t="s">
        <v>135</v>
      </c>
      <c r="E2223" t="s">
        <v>135</v>
      </c>
      <c r="F2223" s="1">
        <v>6945</v>
      </c>
      <c r="G2223" s="121">
        <v>45078</v>
      </c>
    </row>
    <row r="2224" spans="1:7">
      <c r="A2224">
        <v>327</v>
      </c>
      <c r="B2224" t="s">
        <v>436</v>
      </c>
      <c r="C2224" t="s">
        <v>437</v>
      </c>
      <c r="D2224" t="s">
        <v>108</v>
      </c>
      <c r="E2224" t="s">
        <v>109</v>
      </c>
      <c r="F2224" s="1">
        <v>-4782.83</v>
      </c>
      <c r="G2224" s="121">
        <v>45078</v>
      </c>
    </row>
    <row r="2225" spans="1:7">
      <c r="A2225">
        <v>330</v>
      </c>
      <c r="B2225" t="s">
        <v>438</v>
      </c>
      <c r="C2225" t="s">
        <v>439</v>
      </c>
      <c r="D2225" t="s">
        <v>108</v>
      </c>
      <c r="E2225" t="s">
        <v>109</v>
      </c>
      <c r="F2225" s="1">
        <v>-4467.9399999999996</v>
      </c>
      <c r="G2225" s="121">
        <v>45078</v>
      </c>
    </row>
    <row r="2226" spans="1:7">
      <c r="A2226">
        <v>332</v>
      </c>
      <c r="B2226" t="s">
        <v>440</v>
      </c>
      <c r="C2226" t="s">
        <v>127</v>
      </c>
      <c r="D2226" t="s">
        <v>128</v>
      </c>
      <c r="E2226" t="s">
        <v>129</v>
      </c>
      <c r="F2226" s="1">
        <v>24920.240000000002</v>
      </c>
      <c r="G2226" s="121">
        <v>45078</v>
      </c>
    </row>
    <row r="2227" spans="1:7">
      <c r="A2227">
        <v>334</v>
      </c>
      <c r="B2227" t="s">
        <v>441</v>
      </c>
      <c r="C2227" t="s">
        <v>442</v>
      </c>
      <c r="D2227" t="s">
        <v>135</v>
      </c>
      <c r="E2227" t="s">
        <v>135</v>
      </c>
      <c r="F2227" s="1">
        <v>6945</v>
      </c>
      <c r="G2227" s="121">
        <v>45078</v>
      </c>
    </row>
    <row r="2228" spans="1:7">
      <c r="A2228">
        <v>334</v>
      </c>
      <c r="B2228" t="s">
        <v>441</v>
      </c>
      <c r="C2228" t="s">
        <v>442</v>
      </c>
      <c r="D2228" t="s">
        <v>108</v>
      </c>
      <c r="E2228" t="s">
        <v>109</v>
      </c>
      <c r="F2228" s="1">
        <v>-4778.6099999999997</v>
      </c>
      <c r="G2228" s="121">
        <v>45078</v>
      </c>
    </row>
    <row r="2229" spans="1:7">
      <c r="A2229">
        <v>336</v>
      </c>
      <c r="B2229" t="s">
        <v>443</v>
      </c>
      <c r="C2229" t="s">
        <v>444</v>
      </c>
      <c r="D2229" t="s">
        <v>108</v>
      </c>
      <c r="E2229" t="s">
        <v>109</v>
      </c>
      <c r="F2229" s="1">
        <v>-4777.3999999999996</v>
      </c>
      <c r="G2229" s="121">
        <v>45078</v>
      </c>
    </row>
    <row r="2230" spans="1:7">
      <c r="A2230">
        <v>337</v>
      </c>
      <c r="B2230" t="s">
        <v>445</v>
      </c>
      <c r="C2230" t="s">
        <v>446</v>
      </c>
      <c r="D2230" t="s">
        <v>135</v>
      </c>
      <c r="E2230" t="s">
        <v>135</v>
      </c>
      <c r="F2230" s="1">
        <v>6945</v>
      </c>
      <c r="G2230" s="121">
        <v>45078</v>
      </c>
    </row>
    <row r="2231" spans="1:7">
      <c r="A2231">
        <v>343</v>
      </c>
      <c r="B2231" t="s">
        <v>447</v>
      </c>
      <c r="C2231" t="s">
        <v>448</v>
      </c>
      <c r="D2231" t="s">
        <v>193</v>
      </c>
      <c r="F2231" s="1">
        <v>-23995</v>
      </c>
      <c r="G2231" s="121">
        <v>45078</v>
      </c>
    </row>
    <row r="2232" spans="1:7">
      <c r="A2232">
        <v>343</v>
      </c>
      <c r="B2232" t="s">
        <v>447</v>
      </c>
      <c r="C2232" t="s">
        <v>448</v>
      </c>
      <c r="D2232" t="s">
        <v>135</v>
      </c>
      <c r="E2232" t="s">
        <v>135</v>
      </c>
      <c r="F2232" s="1">
        <v>6945</v>
      </c>
      <c r="G2232" s="121">
        <v>45078</v>
      </c>
    </row>
    <row r="2233" spans="1:7">
      <c r="A2233">
        <v>344</v>
      </c>
      <c r="B2233" t="s">
        <v>449</v>
      </c>
      <c r="C2233" t="s">
        <v>450</v>
      </c>
      <c r="D2233" t="s">
        <v>108</v>
      </c>
      <c r="E2233" t="s">
        <v>109</v>
      </c>
      <c r="F2233" s="1">
        <v>-4741.8100000000004</v>
      </c>
      <c r="G2233" s="121">
        <v>45078</v>
      </c>
    </row>
    <row r="2234" spans="1:7">
      <c r="A2234">
        <v>345</v>
      </c>
      <c r="B2234" t="s">
        <v>451</v>
      </c>
      <c r="C2234" t="s">
        <v>452</v>
      </c>
      <c r="D2234" t="s">
        <v>143</v>
      </c>
      <c r="E2234" t="s">
        <v>453</v>
      </c>
      <c r="F2234" s="1">
        <v>15085.14</v>
      </c>
      <c r="G2234" s="121">
        <v>45078</v>
      </c>
    </row>
    <row r="2235" spans="1:7">
      <c r="A2235">
        <v>345</v>
      </c>
      <c r="B2235" t="s">
        <v>451</v>
      </c>
      <c r="C2235" t="s">
        <v>452</v>
      </c>
      <c r="D2235" t="s">
        <v>135</v>
      </c>
      <c r="E2235" t="s">
        <v>135</v>
      </c>
      <c r="F2235" s="1">
        <v>6945</v>
      </c>
      <c r="G2235" s="121">
        <v>45078</v>
      </c>
    </row>
    <row r="2236" spans="1:7">
      <c r="A2236">
        <v>346</v>
      </c>
      <c r="B2236" t="s">
        <v>454</v>
      </c>
      <c r="C2236" t="s">
        <v>455</v>
      </c>
      <c r="D2236" t="s">
        <v>108</v>
      </c>
      <c r="E2236" t="s">
        <v>109</v>
      </c>
      <c r="F2236" s="1">
        <v>-4816.6099999999997</v>
      </c>
      <c r="G2236" s="121">
        <v>45078</v>
      </c>
    </row>
    <row r="2237" spans="1:7">
      <c r="A2237">
        <v>348</v>
      </c>
      <c r="B2237" t="s">
        <v>456</v>
      </c>
      <c r="C2237" t="s">
        <v>350</v>
      </c>
      <c r="D2237" t="s">
        <v>108</v>
      </c>
      <c r="E2237" t="s">
        <v>109</v>
      </c>
      <c r="F2237" s="1">
        <v>-4741.8100000000004</v>
      </c>
      <c r="G2237" s="121">
        <v>45078</v>
      </c>
    </row>
    <row r="2238" spans="1:7">
      <c r="A2238">
        <v>349</v>
      </c>
      <c r="B2238" t="s">
        <v>457</v>
      </c>
      <c r="C2238" t="s">
        <v>458</v>
      </c>
      <c r="D2238" t="s">
        <v>108</v>
      </c>
      <c r="E2238" t="s">
        <v>109</v>
      </c>
      <c r="F2238" s="1">
        <v>-4381.68</v>
      </c>
      <c r="G2238" s="121">
        <v>45078</v>
      </c>
    </row>
    <row r="2239" spans="1:7">
      <c r="A2239">
        <v>352</v>
      </c>
      <c r="B2239" t="s">
        <v>459</v>
      </c>
      <c r="C2239" t="s">
        <v>460</v>
      </c>
      <c r="D2239" t="s">
        <v>193</v>
      </c>
      <c r="F2239" s="1">
        <v>-2155</v>
      </c>
      <c r="G2239" s="121">
        <v>45078</v>
      </c>
    </row>
    <row r="2240" spans="1:7">
      <c r="A2240">
        <v>352</v>
      </c>
      <c r="B2240" t="s">
        <v>459</v>
      </c>
      <c r="C2240" t="s">
        <v>460</v>
      </c>
      <c r="D2240" t="s">
        <v>108</v>
      </c>
      <c r="E2240" t="s">
        <v>109</v>
      </c>
      <c r="F2240" s="1">
        <v>-4743.0200000000004</v>
      </c>
      <c r="G2240" s="121">
        <v>45078</v>
      </c>
    </row>
    <row r="2241" spans="1:7">
      <c r="A2241">
        <v>353</v>
      </c>
      <c r="B2241" t="s">
        <v>461</v>
      </c>
      <c r="C2241" t="s">
        <v>462</v>
      </c>
      <c r="D2241" t="s">
        <v>108</v>
      </c>
      <c r="E2241" t="s">
        <v>109</v>
      </c>
      <c r="F2241" s="1">
        <v>-4741.21</v>
      </c>
      <c r="G2241" s="121">
        <v>45078</v>
      </c>
    </row>
    <row r="2242" spans="1:7">
      <c r="A2242">
        <v>354</v>
      </c>
      <c r="B2242" t="s">
        <v>463</v>
      </c>
      <c r="C2242" t="s">
        <v>464</v>
      </c>
      <c r="D2242" t="s">
        <v>108</v>
      </c>
      <c r="E2242" t="s">
        <v>109</v>
      </c>
      <c r="F2242" s="1">
        <v>-4741.8100000000004</v>
      </c>
      <c r="G2242" s="121">
        <v>45078</v>
      </c>
    </row>
    <row r="2243" spans="1:7">
      <c r="A2243">
        <v>357</v>
      </c>
      <c r="B2243" t="s">
        <v>465</v>
      </c>
      <c r="C2243" t="s">
        <v>170</v>
      </c>
      <c r="D2243" t="s">
        <v>108</v>
      </c>
      <c r="E2243" t="s">
        <v>109</v>
      </c>
      <c r="F2243" s="1">
        <v>-4562.6499999999996</v>
      </c>
      <c r="G2243" s="121">
        <v>45078</v>
      </c>
    </row>
    <row r="2244" spans="1:7">
      <c r="A2244">
        <v>357</v>
      </c>
      <c r="B2244" t="s">
        <v>465</v>
      </c>
      <c r="C2244" t="s">
        <v>170</v>
      </c>
      <c r="D2244" t="s">
        <v>135</v>
      </c>
      <c r="E2244" t="s">
        <v>135</v>
      </c>
      <c r="F2244" s="1">
        <v>6945</v>
      </c>
      <c r="G2244" s="121">
        <v>45078</v>
      </c>
    </row>
    <row r="2245" spans="1:7">
      <c r="A2245">
        <v>359</v>
      </c>
      <c r="B2245" t="s">
        <v>466</v>
      </c>
      <c r="C2245" t="s">
        <v>467</v>
      </c>
      <c r="D2245" t="s">
        <v>108</v>
      </c>
      <c r="E2245" t="s">
        <v>109</v>
      </c>
      <c r="F2245" s="1">
        <v>-4574.1099999999997</v>
      </c>
      <c r="G2245" s="121">
        <v>45078</v>
      </c>
    </row>
    <row r="2246" spans="1:7">
      <c r="A2246">
        <v>361</v>
      </c>
      <c r="B2246" t="s">
        <v>468</v>
      </c>
      <c r="C2246" t="s">
        <v>469</v>
      </c>
      <c r="D2246" t="s">
        <v>108</v>
      </c>
      <c r="E2246" t="s">
        <v>109</v>
      </c>
      <c r="F2246" s="1">
        <v>-4579.54</v>
      </c>
      <c r="G2246" s="121">
        <v>45078</v>
      </c>
    </row>
    <row r="2247" spans="1:7">
      <c r="A2247">
        <v>362</v>
      </c>
      <c r="B2247" t="s">
        <v>470</v>
      </c>
      <c r="C2247" t="s">
        <v>471</v>
      </c>
      <c r="D2247" t="s">
        <v>108</v>
      </c>
      <c r="E2247" t="s">
        <v>109</v>
      </c>
      <c r="F2247" s="1">
        <v>-4579.54</v>
      </c>
      <c r="G2247" s="121">
        <v>45078</v>
      </c>
    </row>
    <row r="2248" spans="1:7">
      <c r="A2248">
        <v>362</v>
      </c>
      <c r="B2248" t="s">
        <v>470</v>
      </c>
      <c r="C2248" t="s">
        <v>471</v>
      </c>
      <c r="D2248" t="s">
        <v>139</v>
      </c>
      <c r="E2248" t="s">
        <v>472</v>
      </c>
      <c r="F2248" s="1">
        <v>20500</v>
      </c>
      <c r="G2248" s="121">
        <v>45078</v>
      </c>
    </row>
    <row r="2249" spans="1:7">
      <c r="A2249">
        <v>362</v>
      </c>
      <c r="B2249" t="s">
        <v>470</v>
      </c>
      <c r="C2249" t="s">
        <v>471</v>
      </c>
      <c r="D2249" t="s">
        <v>108</v>
      </c>
      <c r="F2249" s="1">
        <v>-7569.12</v>
      </c>
      <c r="G2249" s="121">
        <v>45078</v>
      </c>
    </row>
    <row r="2250" spans="1:7">
      <c r="A2250">
        <v>362</v>
      </c>
      <c r="B2250" t="s">
        <v>470</v>
      </c>
      <c r="C2250" t="s">
        <v>471</v>
      </c>
      <c r="D2250" t="s">
        <v>139</v>
      </c>
      <c r="E2250" t="s">
        <v>473</v>
      </c>
      <c r="F2250" s="1">
        <v>20500</v>
      </c>
      <c r="G2250" s="121">
        <v>45078</v>
      </c>
    </row>
    <row r="2251" spans="1:7">
      <c r="A2251">
        <v>363</v>
      </c>
      <c r="B2251" t="s">
        <v>474</v>
      </c>
      <c r="C2251" t="s">
        <v>475</v>
      </c>
      <c r="D2251" t="s">
        <v>108</v>
      </c>
      <c r="E2251" t="s">
        <v>109</v>
      </c>
      <c r="F2251" s="1">
        <v>-4579.54</v>
      </c>
      <c r="G2251" s="121">
        <v>45078</v>
      </c>
    </row>
    <row r="2252" spans="1:7">
      <c r="A2252">
        <v>364</v>
      </c>
      <c r="B2252" t="s">
        <v>476</v>
      </c>
      <c r="C2252" t="s">
        <v>120</v>
      </c>
      <c r="D2252" t="s">
        <v>108</v>
      </c>
      <c r="E2252" t="s">
        <v>109</v>
      </c>
      <c r="F2252" s="1">
        <v>-4579.54</v>
      </c>
      <c r="G2252" s="121">
        <v>45078</v>
      </c>
    </row>
    <row r="2253" spans="1:7">
      <c r="A2253">
        <v>365</v>
      </c>
      <c r="B2253" t="s">
        <v>477</v>
      </c>
      <c r="C2253" t="s">
        <v>120</v>
      </c>
      <c r="D2253" t="s">
        <v>108</v>
      </c>
      <c r="E2253" t="s">
        <v>109</v>
      </c>
      <c r="F2253" s="1">
        <v>-4583.76</v>
      </c>
      <c r="G2253" s="121">
        <v>45078</v>
      </c>
    </row>
    <row r="2254" spans="1:7">
      <c r="A2254">
        <v>369</v>
      </c>
      <c r="B2254" t="s">
        <v>478</v>
      </c>
      <c r="C2254" t="s">
        <v>479</v>
      </c>
      <c r="D2254" t="s">
        <v>108</v>
      </c>
      <c r="E2254" t="s">
        <v>109</v>
      </c>
      <c r="F2254" s="1">
        <v>-4561.4399999999996</v>
      </c>
      <c r="G2254" s="121">
        <v>45078</v>
      </c>
    </row>
    <row r="2255" spans="1:7">
      <c r="A2255">
        <v>371</v>
      </c>
      <c r="B2255" t="s">
        <v>480</v>
      </c>
      <c r="C2255" t="s">
        <v>481</v>
      </c>
      <c r="D2255" t="s">
        <v>143</v>
      </c>
      <c r="E2255" t="s">
        <v>144</v>
      </c>
      <c r="F2255" s="1">
        <v>7542.57</v>
      </c>
      <c r="G2255" s="121">
        <v>45078</v>
      </c>
    </row>
    <row r="2256" spans="1:7">
      <c r="A2256">
        <v>371</v>
      </c>
      <c r="B2256" t="s">
        <v>480</v>
      </c>
      <c r="C2256" t="s">
        <v>481</v>
      </c>
      <c r="D2256" t="s">
        <v>135</v>
      </c>
      <c r="E2256" t="s">
        <v>135</v>
      </c>
      <c r="F2256" s="1">
        <v>6945</v>
      </c>
      <c r="G2256" s="121">
        <v>45078</v>
      </c>
    </row>
    <row r="2257" spans="1:7">
      <c r="A2257">
        <v>371</v>
      </c>
      <c r="B2257" t="s">
        <v>480</v>
      </c>
      <c r="C2257" t="s">
        <v>481</v>
      </c>
      <c r="D2257" t="s">
        <v>108</v>
      </c>
      <c r="E2257" t="s">
        <v>109</v>
      </c>
      <c r="F2257" s="1">
        <v>-4560.84</v>
      </c>
      <c r="G2257" s="121">
        <v>45078</v>
      </c>
    </row>
    <row r="2258" spans="1:7">
      <c r="A2258">
        <v>376</v>
      </c>
      <c r="B2258" t="s">
        <v>482</v>
      </c>
      <c r="C2258" t="s">
        <v>483</v>
      </c>
      <c r="D2258" t="s">
        <v>108</v>
      </c>
      <c r="E2258" t="s">
        <v>177</v>
      </c>
      <c r="F2258" s="1">
        <v>-4742</v>
      </c>
      <c r="G2258" s="121">
        <v>45078</v>
      </c>
    </row>
    <row r="2259" spans="1:7">
      <c r="A2259">
        <v>379</v>
      </c>
      <c r="B2259" t="s">
        <v>484</v>
      </c>
      <c r="C2259" t="s">
        <v>485</v>
      </c>
      <c r="D2259" t="s">
        <v>108</v>
      </c>
      <c r="E2259" t="s">
        <v>109</v>
      </c>
      <c r="F2259" s="1">
        <v>-4743.62</v>
      </c>
      <c r="G2259" s="121">
        <v>45078</v>
      </c>
    </row>
    <row r="2260" spans="1:7">
      <c r="A2260">
        <v>379</v>
      </c>
      <c r="B2260" t="s">
        <v>484</v>
      </c>
      <c r="C2260" t="s">
        <v>485</v>
      </c>
      <c r="D2260" t="s">
        <v>139</v>
      </c>
      <c r="E2260" t="s">
        <v>486</v>
      </c>
      <c r="F2260" s="1">
        <v>20500</v>
      </c>
      <c r="G2260" s="121">
        <v>45078</v>
      </c>
    </row>
    <row r="2261" spans="1:7">
      <c r="A2261">
        <v>381</v>
      </c>
      <c r="B2261" t="s">
        <v>487</v>
      </c>
      <c r="C2261" t="s">
        <v>488</v>
      </c>
      <c r="D2261" t="s">
        <v>108</v>
      </c>
      <c r="E2261" t="s">
        <v>109</v>
      </c>
      <c r="F2261" s="1">
        <v>-4419.08</v>
      </c>
      <c r="G2261" s="121">
        <v>45078</v>
      </c>
    </row>
    <row r="2262" spans="1:7">
      <c r="A2262">
        <v>388</v>
      </c>
      <c r="B2262" t="s">
        <v>489</v>
      </c>
      <c r="C2262" t="s">
        <v>490</v>
      </c>
      <c r="D2262" t="s">
        <v>108</v>
      </c>
      <c r="E2262" t="s">
        <v>109</v>
      </c>
      <c r="F2262" s="1">
        <v>-4412.4399999999996</v>
      </c>
      <c r="G2262" s="121">
        <v>45078</v>
      </c>
    </row>
    <row r="2263" spans="1:7">
      <c r="A2263">
        <v>389</v>
      </c>
      <c r="B2263" t="s">
        <v>491</v>
      </c>
      <c r="C2263" t="s">
        <v>492</v>
      </c>
      <c r="D2263" t="s">
        <v>143</v>
      </c>
      <c r="E2263" t="s">
        <v>144</v>
      </c>
      <c r="F2263" s="1">
        <v>7542.57</v>
      </c>
      <c r="G2263" s="121">
        <v>45078</v>
      </c>
    </row>
    <row r="2264" spans="1:7">
      <c r="A2264">
        <v>389</v>
      </c>
      <c r="B2264" t="s">
        <v>491</v>
      </c>
      <c r="C2264" t="s">
        <v>492</v>
      </c>
      <c r="D2264" t="s">
        <v>108</v>
      </c>
      <c r="E2264" t="s">
        <v>109</v>
      </c>
      <c r="F2264" s="1">
        <v>-4462.51</v>
      </c>
      <c r="G2264" s="121">
        <v>45078</v>
      </c>
    </row>
    <row r="2265" spans="1:7">
      <c r="A2265">
        <v>390</v>
      </c>
      <c r="B2265" t="s">
        <v>493</v>
      </c>
      <c r="C2265" t="s">
        <v>494</v>
      </c>
      <c r="D2265" t="s">
        <v>108</v>
      </c>
      <c r="E2265" t="s">
        <v>109</v>
      </c>
      <c r="F2265" s="1">
        <v>-4424.51</v>
      </c>
      <c r="G2265" s="121">
        <v>45078</v>
      </c>
    </row>
    <row r="2266" spans="1:7">
      <c r="A2266">
        <v>393</v>
      </c>
      <c r="B2266" t="s">
        <v>495</v>
      </c>
      <c r="C2266" t="s">
        <v>496</v>
      </c>
      <c r="D2266" t="s">
        <v>108</v>
      </c>
      <c r="E2266" t="s">
        <v>109</v>
      </c>
      <c r="F2266" s="1">
        <v>-4512.58</v>
      </c>
      <c r="G2266" s="121">
        <v>45078</v>
      </c>
    </row>
    <row r="2267" spans="1:7">
      <c r="A2267">
        <v>394</v>
      </c>
      <c r="B2267" t="s">
        <v>497</v>
      </c>
      <c r="C2267" t="s">
        <v>498</v>
      </c>
      <c r="D2267" t="s">
        <v>108</v>
      </c>
      <c r="E2267" t="s">
        <v>109</v>
      </c>
      <c r="F2267" s="1">
        <v>-4565.0600000000004</v>
      </c>
      <c r="G2267" s="121">
        <v>45078</v>
      </c>
    </row>
    <row r="2268" spans="1:7">
      <c r="A2268">
        <v>396</v>
      </c>
      <c r="B2268" t="s">
        <v>499</v>
      </c>
      <c r="C2268" t="s">
        <v>500</v>
      </c>
      <c r="D2268" t="s">
        <v>108</v>
      </c>
      <c r="E2268" t="s">
        <v>109</v>
      </c>
      <c r="F2268" s="1">
        <v>-4752.67</v>
      </c>
      <c r="G2268" s="121">
        <v>45078</v>
      </c>
    </row>
    <row r="2269" spans="1:7">
      <c r="A2269">
        <v>399</v>
      </c>
      <c r="B2269" t="s">
        <v>501</v>
      </c>
      <c r="C2269" t="s">
        <v>418</v>
      </c>
      <c r="D2269" t="s">
        <v>135</v>
      </c>
      <c r="E2269" t="s">
        <v>135</v>
      </c>
      <c r="F2269" s="1">
        <v>6945</v>
      </c>
      <c r="G2269" s="121">
        <v>45078</v>
      </c>
    </row>
    <row r="2270" spans="1:7">
      <c r="A2270">
        <v>400</v>
      </c>
      <c r="B2270" t="s">
        <v>502</v>
      </c>
      <c r="C2270" t="s">
        <v>503</v>
      </c>
      <c r="D2270" t="s">
        <v>108</v>
      </c>
      <c r="E2270" t="s">
        <v>109</v>
      </c>
      <c r="F2270" s="1">
        <v>-4428.7299999999996</v>
      </c>
      <c r="G2270" s="121">
        <v>45078</v>
      </c>
    </row>
    <row r="2271" spans="1:7">
      <c r="A2271">
        <v>400</v>
      </c>
      <c r="B2271" t="s">
        <v>502</v>
      </c>
      <c r="C2271" t="s">
        <v>503</v>
      </c>
      <c r="D2271" t="s">
        <v>215</v>
      </c>
      <c r="F2271" s="1">
        <v>-750.12</v>
      </c>
      <c r="G2271" s="121">
        <v>45078</v>
      </c>
    </row>
    <row r="2272" spans="1:7">
      <c r="A2272">
        <v>402</v>
      </c>
      <c r="B2272" t="s">
        <v>504</v>
      </c>
      <c r="C2272" t="s">
        <v>505</v>
      </c>
      <c r="D2272" t="s">
        <v>108</v>
      </c>
      <c r="E2272" t="s">
        <v>109</v>
      </c>
      <c r="F2272" s="1">
        <v>-4391.93</v>
      </c>
      <c r="G2272" s="121">
        <v>45078</v>
      </c>
    </row>
    <row r="2273" spans="1:7">
      <c r="A2273">
        <v>405</v>
      </c>
      <c r="B2273" t="s">
        <v>506</v>
      </c>
      <c r="C2273" t="s">
        <v>507</v>
      </c>
      <c r="D2273" t="s">
        <v>108</v>
      </c>
      <c r="E2273" t="s">
        <v>109</v>
      </c>
      <c r="F2273" s="1">
        <v>-4391.93</v>
      </c>
      <c r="G2273" s="121">
        <v>45078</v>
      </c>
    </row>
    <row r="2274" spans="1:7">
      <c r="A2274">
        <v>406</v>
      </c>
      <c r="B2274" t="s">
        <v>508</v>
      </c>
      <c r="C2274" t="s">
        <v>509</v>
      </c>
      <c r="D2274" t="s">
        <v>108</v>
      </c>
      <c r="E2274" t="s">
        <v>109</v>
      </c>
      <c r="F2274" s="1">
        <v>-4420.29</v>
      </c>
      <c r="G2274" s="121">
        <v>45078</v>
      </c>
    </row>
    <row r="2275" spans="1:7">
      <c r="A2275">
        <v>407</v>
      </c>
      <c r="B2275" t="s">
        <v>510</v>
      </c>
      <c r="C2275" t="s">
        <v>511</v>
      </c>
      <c r="D2275" t="s">
        <v>108</v>
      </c>
      <c r="E2275" t="s">
        <v>109</v>
      </c>
      <c r="F2275" s="1">
        <v>-4414.8599999999997</v>
      </c>
      <c r="G2275" s="121">
        <v>45078</v>
      </c>
    </row>
    <row r="2276" spans="1:7">
      <c r="A2276">
        <v>409</v>
      </c>
      <c r="B2276" t="s">
        <v>512</v>
      </c>
      <c r="C2276" t="s">
        <v>513</v>
      </c>
      <c r="D2276" t="s">
        <v>108</v>
      </c>
      <c r="E2276" t="s">
        <v>109</v>
      </c>
      <c r="F2276" s="1">
        <v>-4458.29</v>
      </c>
      <c r="G2276" s="121">
        <v>45078</v>
      </c>
    </row>
    <row r="2277" spans="1:7">
      <c r="A2277">
        <v>411</v>
      </c>
      <c r="B2277" t="s">
        <v>514</v>
      </c>
      <c r="C2277" t="s">
        <v>515</v>
      </c>
      <c r="D2277" t="s">
        <v>135</v>
      </c>
      <c r="E2277" t="s">
        <v>135</v>
      </c>
      <c r="F2277" s="1">
        <v>6945</v>
      </c>
      <c r="G2277" s="121">
        <v>45078</v>
      </c>
    </row>
    <row r="2278" spans="1:7">
      <c r="A2278">
        <v>412</v>
      </c>
      <c r="B2278" t="s">
        <v>516</v>
      </c>
      <c r="C2278" t="s">
        <v>517</v>
      </c>
      <c r="D2278" t="s">
        <v>135</v>
      </c>
      <c r="E2278" t="s">
        <v>135</v>
      </c>
      <c r="F2278" s="1">
        <v>6945</v>
      </c>
      <c r="G2278" s="121">
        <v>45078</v>
      </c>
    </row>
    <row r="2279" spans="1:7">
      <c r="A2279">
        <v>414</v>
      </c>
      <c r="B2279" t="s">
        <v>518</v>
      </c>
      <c r="C2279" t="s">
        <v>519</v>
      </c>
      <c r="D2279" t="s">
        <v>108</v>
      </c>
      <c r="E2279" t="s">
        <v>109</v>
      </c>
      <c r="F2279" s="1">
        <v>-4450.45</v>
      </c>
      <c r="G2279" s="121">
        <v>45078</v>
      </c>
    </row>
    <row r="2280" spans="1:7">
      <c r="A2280">
        <v>416</v>
      </c>
      <c r="B2280" t="s">
        <v>520</v>
      </c>
      <c r="C2280" t="s">
        <v>521</v>
      </c>
      <c r="D2280" t="s">
        <v>108</v>
      </c>
      <c r="E2280" t="s">
        <v>109</v>
      </c>
      <c r="F2280" s="1">
        <v>-4559.03</v>
      </c>
      <c r="G2280" s="121">
        <v>45078</v>
      </c>
    </row>
    <row r="2281" spans="1:7">
      <c r="A2281">
        <v>418</v>
      </c>
      <c r="B2281" t="s">
        <v>522</v>
      </c>
      <c r="C2281" t="s">
        <v>523</v>
      </c>
      <c r="D2281" t="s">
        <v>108</v>
      </c>
      <c r="E2281" t="s">
        <v>109</v>
      </c>
      <c r="F2281" s="1">
        <v>-4568.08</v>
      </c>
      <c r="G2281" s="121">
        <v>45078</v>
      </c>
    </row>
    <row r="2282" spans="1:7">
      <c r="A2282">
        <v>419</v>
      </c>
      <c r="B2282" t="s">
        <v>524</v>
      </c>
      <c r="C2282" t="s">
        <v>525</v>
      </c>
      <c r="D2282" t="s">
        <v>108</v>
      </c>
      <c r="E2282" t="s">
        <v>109</v>
      </c>
      <c r="F2282" s="1">
        <v>-4569.28</v>
      </c>
      <c r="G2282" s="121">
        <v>45078</v>
      </c>
    </row>
    <row r="2283" spans="1:7">
      <c r="A2283">
        <v>419</v>
      </c>
      <c r="B2283" t="s">
        <v>524</v>
      </c>
      <c r="C2283" t="s">
        <v>525</v>
      </c>
      <c r="D2283" t="s">
        <v>135</v>
      </c>
      <c r="E2283" t="s">
        <v>135</v>
      </c>
      <c r="F2283" s="1">
        <v>6945</v>
      </c>
      <c r="G2283" s="121">
        <v>45078</v>
      </c>
    </row>
    <row r="2284" spans="1:7">
      <c r="A2284">
        <v>421</v>
      </c>
      <c r="B2284" t="s">
        <v>526</v>
      </c>
      <c r="C2284" t="s">
        <v>527</v>
      </c>
      <c r="D2284" t="s">
        <v>108</v>
      </c>
      <c r="E2284" t="s">
        <v>109</v>
      </c>
      <c r="F2284" s="1">
        <v>-4565.0600000000004</v>
      </c>
      <c r="G2284" s="121">
        <v>45078</v>
      </c>
    </row>
    <row r="2285" spans="1:7">
      <c r="A2285">
        <v>422</v>
      </c>
      <c r="B2285" t="s">
        <v>528</v>
      </c>
      <c r="C2285" t="s">
        <v>529</v>
      </c>
      <c r="D2285" t="s">
        <v>108</v>
      </c>
      <c r="E2285" t="s">
        <v>109</v>
      </c>
      <c r="F2285" s="1">
        <v>-4557.22</v>
      </c>
      <c r="G2285" s="121">
        <v>45078</v>
      </c>
    </row>
    <row r="2286" spans="1:7">
      <c r="A2286">
        <v>423</v>
      </c>
      <c r="B2286" t="s">
        <v>530</v>
      </c>
      <c r="C2286" t="s">
        <v>531</v>
      </c>
      <c r="D2286" t="s">
        <v>193</v>
      </c>
      <c r="F2286" s="1">
        <v>-192268</v>
      </c>
      <c r="G2286" s="121">
        <v>45078</v>
      </c>
    </row>
    <row r="2287" spans="1:7">
      <c r="A2287">
        <v>427</v>
      </c>
      <c r="B2287" t="s">
        <v>532</v>
      </c>
      <c r="C2287" t="s">
        <v>533</v>
      </c>
      <c r="D2287" t="s">
        <v>108</v>
      </c>
      <c r="E2287" t="s">
        <v>109</v>
      </c>
      <c r="F2287" s="1">
        <v>-4566.87</v>
      </c>
      <c r="G2287" s="121">
        <v>45078</v>
      </c>
    </row>
    <row r="2288" spans="1:7">
      <c r="A2288">
        <v>431</v>
      </c>
      <c r="B2288" t="s">
        <v>534</v>
      </c>
      <c r="C2288" t="s">
        <v>535</v>
      </c>
      <c r="D2288" t="s">
        <v>108</v>
      </c>
      <c r="E2288" t="s">
        <v>109</v>
      </c>
      <c r="F2288" s="1">
        <v>-5209.3100000000004</v>
      </c>
      <c r="G2288" s="121">
        <v>45078</v>
      </c>
    </row>
    <row r="2289" spans="1:7">
      <c r="A2289">
        <v>433</v>
      </c>
      <c r="B2289" t="s">
        <v>536</v>
      </c>
      <c r="C2289" t="s">
        <v>537</v>
      </c>
      <c r="D2289" t="s">
        <v>108</v>
      </c>
      <c r="E2289" t="s">
        <v>109</v>
      </c>
      <c r="F2289" s="1">
        <v>-5245.51</v>
      </c>
      <c r="G2289" s="121">
        <v>45078</v>
      </c>
    </row>
    <row r="2290" spans="1:7">
      <c r="A2290">
        <v>434</v>
      </c>
      <c r="B2290" t="s">
        <v>538</v>
      </c>
      <c r="C2290" t="s">
        <v>539</v>
      </c>
      <c r="D2290" t="s">
        <v>108</v>
      </c>
      <c r="E2290" t="s">
        <v>109</v>
      </c>
      <c r="F2290" s="1">
        <v>-4993.96</v>
      </c>
      <c r="G2290" s="121">
        <v>45078</v>
      </c>
    </row>
    <row r="2291" spans="1:7">
      <c r="A2291">
        <v>438</v>
      </c>
      <c r="B2291" t="s">
        <v>540</v>
      </c>
      <c r="C2291" t="s">
        <v>541</v>
      </c>
      <c r="D2291" t="s">
        <v>108</v>
      </c>
      <c r="E2291" t="s">
        <v>109</v>
      </c>
      <c r="F2291" s="1">
        <v>-4741.8100000000004</v>
      </c>
      <c r="G2291" s="121">
        <v>45078</v>
      </c>
    </row>
    <row r="2292" spans="1:7">
      <c r="A2292">
        <v>439</v>
      </c>
      <c r="B2292" t="s">
        <v>542</v>
      </c>
      <c r="C2292" t="s">
        <v>543</v>
      </c>
      <c r="D2292" t="s">
        <v>135</v>
      </c>
      <c r="E2292" t="s">
        <v>135</v>
      </c>
      <c r="F2292" s="1">
        <v>6945</v>
      </c>
      <c r="G2292" s="121">
        <v>45078</v>
      </c>
    </row>
    <row r="2293" spans="1:7">
      <c r="A2293">
        <v>441</v>
      </c>
      <c r="B2293" t="s">
        <v>544</v>
      </c>
      <c r="C2293" t="s">
        <v>545</v>
      </c>
      <c r="D2293" t="s">
        <v>108</v>
      </c>
      <c r="E2293" t="s">
        <v>109</v>
      </c>
      <c r="F2293" s="1">
        <v>-4923.38</v>
      </c>
      <c r="G2293" s="121">
        <v>45078</v>
      </c>
    </row>
    <row r="2294" spans="1:7">
      <c r="A2294">
        <v>443</v>
      </c>
      <c r="B2294" t="s">
        <v>546</v>
      </c>
      <c r="C2294" t="s">
        <v>543</v>
      </c>
      <c r="D2294" t="s">
        <v>143</v>
      </c>
      <c r="E2294" t="s">
        <v>144</v>
      </c>
      <c r="F2294" s="1">
        <v>7542.57</v>
      </c>
      <c r="G2294" s="121">
        <v>45078</v>
      </c>
    </row>
    <row r="2295" spans="1:7">
      <c r="A2295">
        <v>443</v>
      </c>
      <c r="B2295" t="s">
        <v>546</v>
      </c>
      <c r="C2295" t="s">
        <v>543</v>
      </c>
      <c r="D2295" t="s">
        <v>135</v>
      </c>
      <c r="E2295" t="s">
        <v>135</v>
      </c>
      <c r="F2295" s="1">
        <v>6945</v>
      </c>
      <c r="G2295" s="121">
        <v>45078</v>
      </c>
    </row>
    <row r="2296" spans="1:7">
      <c r="A2296">
        <v>447</v>
      </c>
      <c r="B2296" t="s">
        <v>547</v>
      </c>
      <c r="C2296" t="s">
        <v>548</v>
      </c>
      <c r="D2296" t="s">
        <v>108</v>
      </c>
      <c r="E2296" t="s">
        <v>109</v>
      </c>
      <c r="F2296" s="1">
        <v>-4741.8100000000004</v>
      </c>
      <c r="G2296" s="121">
        <v>45078</v>
      </c>
    </row>
    <row r="2297" spans="1:7">
      <c r="A2297">
        <v>448</v>
      </c>
      <c r="B2297" t="s">
        <v>549</v>
      </c>
      <c r="C2297" t="s">
        <v>467</v>
      </c>
      <c r="D2297" t="s">
        <v>108</v>
      </c>
      <c r="E2297" t="s">
        <v>109</v>
      </c>
      <c r="F2297" s="1">
        <v>-4741.8100000000004</v>
      </c>
      <c r="G2297" s="121">
        <v>45078</v>
      </c>
    </row>
    <row r="2298" spans="1:7">
      <c r="A2298">
        <v>451</v>
      </c>
      <c r="B2298" t="s">
        <v>550</v>
      </c>
      <c r="C2298" t="s">
        <v>551</v>
      </c>
      <c r="D2298" t="s">
        <v>135</v>
      </c>
      <c r="E2298" t="s">
        <v>135</v>
      </c>
      <c r="F2298" s="1">
        <v>6945</v>
      </c>
      <c r="G2298" s="121">
        <v>45078</v>
      </c>
    </row>
    <row r="2299" spans="1:7">
      <c r="A2299">
        <v>451</v>
      </c>
      <c r="B2299" t="s">
        <v>550</v>
      </c>
      <c r="C2299" t="s">
        <v>551</v>
      </c>
      <c r="D2299" t="s">
        <v>108</v>
      </c>
      <c r="E2299" t="s">
        <v>109</v>
      </c>
      <c r="F2299" s="1">
        <v>-4918.5600000000004</v>
      </c>
      <c r="G2299" s="121">
        <v>45078</v>
      </c>
    </row>
    <row r="2300" spans="1:7">
      <c r="A2300">
        <v>453</v>
      </c>
      <c r="B2300" t="s">
        <v>552</v>
      </c>
      <c r="C2300" t="s">
        <v>553</v>
      </c>
      <c r="D2300" t="s">
        <v>108</v>
      </c>
      <c r="E2300" t="s">
        <v>109</v>
      </c>
      <c r="F2300" s="1">
        <v>-4849.79</v>
      </c>
      <c r="G2300" s="121">
        <v>45078</v>
      </c>
    </row>
    <row r="2301" spans="1:7">
      <c r="A2301">
        <v>455</v>
      </c>
      <c r="B2301" t="s">
        <v>554</v>
      </c>
      <c r="C2301" t="s">
        <v>555</v>
      </c>
      <c r="D2301" t="s">
        <v>108</v>
      </c>
      <c r="E2301" t="s">
        <v>109</v>
      </c>
      <c r="F2301" s="1">
        <v>-4847.9799999999996</v>
      </c>
      <c r="G2301" s="121">
        <v>45078</v>
      </c>
    </row>
    <row r="2302" spans="1:7">
      <c r="A2302">
        <v>456</v>
      </c>
      <c r="B2302" t="s">
        <v>556</v>
      </c>
      <c r="C2302" t="s">
        <v>127</v>
      </c>
      <c r="D2302" t="s">
        <v>128</v>
      </c>
      <c r="E2302" t="s">
        <v>129</v>
      </c>
      <c r="F2302" s="1">
        <v>25624.880000000001</v>
      </c>
      <c r="G2302" s="121">
        <v>45078</v>
      </c>
    </row>
    <row r="2303" spans="1:7">
      <c r="A2303">
        <v>460</v>
      </c>
      <c r="B2303" t="s">
        <v>557</v>
      </c>
      <c r="C2303" t="s">
        <v>217</v>
      </c>
      <c r="D2303" t="s">
        <v>108</v>
      </c>
      <c r="E2303" t="s">
        <v>109</v>
      </c>
      <c r="F2303" s="1">
        <v>-4993.96</v>
      </c>
      <c r="G2303" s="121">
        <v>45078</v>
      </c>
    </row>
    <row r="2304" spans="1:7">
      <c r="A2304">
        <v>461</v>
      </c>
      <c r="B2304" t="s">
        <v>558</v>
      </c>
      <c r="C2304" t="s">
        <v>165</v>
      </c>
      <c r="D2304" t="s">
        <v>108</v>
      </c>
      <c r="E2304" t="s">
        <v>109</v>
      </c>
      <c r="F2304" s="1">
        <v>-4992.75</v>
      </c>
      <c r="G2304" s="121">
        <v>45078</v>
      </c>
    </row>
    <row r="2305" spans="1:7">
      <c r="A2305">
        <v>462</v>
      </c>
      <c r="B2305" t="s">
        <v>559</v>
      </c>
      <c r="C2305" t="s">
        <v>560</v>
      </c>
      <c r="D2305" t="s">
        <v>108</v>
      </c>
      <c r="E2305" t="s">
        <v>561</v>
      </c>
      <c r="F2305" s="1">
        <v>1500</v>
      </c>
      <c r="G2305" s="121">
        <v>45078</v>
      </c>
    </row>
    <row r="2306" spans="1:7">
      <c r="A2306">
        <v>462</v>
      </c>
      <c r="B2306" t="s">
        <v>559</v>
      </c>
      <c r="C2306" t="s">
        <v>560</v>
      </c>
      <c r="D2306" t="s">
        <v>108</v>
      </c>
      <c r="E2306" t="s">
        <v>109</v>
      </c>
      <c r="F2306" s="1">
        <v>-5016.28</v>
      </c>
      <c r="G2306" s="121">
        <v>45078</v>
      </c>
    </row>
    <row r="2307" spans="1:7">
      <c r="A2307">
        <v>464</v>
      </c>
      <c r="B2307" t="s">
        <v>562</v>
      </c>
      <c r="C2307" t="s">
        <v>563</v>
      </c>
      <c r="D2307" t="s">
        <v>108</v>
      </c>
      <c r="E2307" t="s">
        <v>109</v>
      </c>
      <c r="F2307" s="1">
        <v>-5209.92</v>
      </c>
      <c r="G2307" s="121">
        <v>45078</v>
      </c>
    </row>
    <row r="2308" spans="1:7">
      <c r="A2308">
        <v>465</v>
      </c>
      <c r="B2308" t="s">
        <v>564</v>
      </c>
      <c r="C2308" t="s">
        <v>127</v>
      </c>
      <c r="D2308" t="s">
        <v>128</v>
      </c>
      <c r="E2308" t="s">
        <v>129</v>
      </c>
      <c r="F2308" s="1">
        <v>29737.919999999998</v>
      </c>
      <c r="G2308" s="121">
        <v>45078</v>
      </c>
    </row>
    <row r="2309" spans="1:7">
      <c r="A2309">
        <v>466</v>
      </c>
      <c r="B2309" t="s">
        <v>565</v>
      </c>
      <c r="C2309" t="s">
        <v>127</v>
      </c>
      <c r="D2309" t="s">
        <v>128</v>
      </c>
      <c r="E2309" t="s">
        <v>566</v>
      </c>
      <c r="F2309" s="1">
        <v>28063</v>
      </c>
      <c r="G2309" s="121">
        <v>45078</v>
      </c>
    </row>
    <row r="2310" spans="1:7">
      <c r="A2310">
        <v>467</v>
      </c>
      <c r="B2310" t="s">
        <v>567</v>
      </c>
      <c r="C2310" t="s">
        <v>568</v>
      </c>
      <c r="D2310" t="s">
        <v>143</v>
      </c>
      <c r="E2310" t="s">
        <v>144</v>
      </c>
      <c r="F2310" s="1">
        <v>7542.57</v>
      </c>
      <c r="G2310" s="121">
        <v>45078</v>
      </c>
    </row>
    <row r="2311" spans="1:7">
      <c r="A2311">
        <v>472</v>
      </c>
      <c r="B2311" t="s">
        <v>569</v>
      </c>
      <c r="C2311" t="s">
        <v>570</v>
      </c>
      <c r="D2311" t="s">
        <v>108</v>
      </c>
      <c r="E2311" t="s">
        <v>109</v>
      </c>
      <c r="F2311" s="1">
        <v>-4741.8100000000004</v>
      </c>
      <c r="G2311" s="121">
        <v>45078</v>
      </c>
    </row>
    <row r="2312" spans="1:7">
      <c r="A2312">
        <v>473</v>
      </c>
      <c r="B2312" t="s">
        <v>571</v>
      </c>
      <c r="C2312" t="s">
        <v>136</v>
      </c>
      <c r="D2312" t="s">
        <v>108</v>
      </c>
      <c r="E2312" t="s">
        <v>109</v>
      </c>
      <c r="F2312" s="1">
        <v>-4727.33</v>
      </c>
      <c r="G2312" s="121">
        <v>45078</v>
      </c>
    </row>
    <row r="2313" spans="1:7">
      <c r="A2313">
        <v>474</v>
      </c>
      <c r="B2313" t="s">
        <v>572</v>
      </c>
      <c r="C2313" t="s">
        <v>174</v>
      </c>
      <c r="D2313" t="s">
        <v>108</v>
      </c>
      <c r="E2313" t="s">
        <v>109</v>
      </c>
      <c r="F2313" s="1">
        <v>-4741.8100000000004</v>
      </c>
      <c r="G2313" s="121">
        <v>45078</v>
      </c>
    </row>
    <row r="2314" spans="1:7">
      <c r="A2314">
        <v>477</v>
      </c>
      <c r="B2314" t="s">
        <v>573</v>
      </c>
      <c r="C2314" t="s">
        <v>574</v>
      </c>
      <c r="D2314" t="s">
        <v>108</v>
      </c>
      <c r="E2314" t="s">
        <v>109</v>
      </c>
      <c r="F2314" s="1">
        <v>-4609.1000000000004</v>
      </c>
      <c r="G2314" s="121">
        <v>45078</v>
      </c>
    </row>
    <row r="2315" spans="1:7">
      <c r="A2315">
        <v>478</v>
      </c>
      <c r="B2315" t="s">
        <v>575</v>
      </c>
      <c r="C2315" t="s">
        <v>574</v>
      </c>
      <c r="D2315" t="s">
        <v>108</v>
      </c>
      <c r="E2315" t="s">
        <v>109</v>
      </c>
      <c r="F2315" s="1">
        <v>-4648.91</v>
      </c>
      <c r="G2315" s="121">
        <v>45078</v>
      </c>
    </row>
    <row r="2316" spans="1:7">
      <c r="A2316">
        <v>481</v>
      </c>
      <c r="B2316" t="s">
        <v>576</v>
      </c>
      <c r="C2316" t="s">
        <v>577</v>
      </c>
      <c r="D2316" t="s">
        <v>108</v>
      </c>
      <c r="E2316" t="s">
        <v>109</v>
      </c>
      <c r="F2316" s="1">
        <v>-4727.33</v>
      </c>
      <c r="G2316" s="121">
        <v>45078</v>
      </c>
    </row>
    <row r="2317" spans="1:7">
      <c r="A2317">
        <v>496</v>
      </c>
      <c r="B2317" t="s">
        <v>578</v>
      </c>
      <c r="C2317" t="s">
        <v>579</v>
      </c>
      <c r="D2317" t="s">
        <v>135</v>
      </c>
      <c r="E2317" t="s">
        <v>135</v>
      </c>
      <c r="F2317" s="1">
        <v>6945</v>
      </c>
      <c r="G2317" s="121">
        <v>45078</v>
      </c>
    </row>
    <row r="2318" spans="1:7">
      <c r="A2318">
        <v>498</v>
      </c>
      <c r="B2318" t="s">
        <v>580</v>
      </c>
      <c r="C2318" t="s">
        <v>581</v>
      </c>
      <c r="D2318" t="s">
        <v>108</v>
      </c>
      <c r="E2318" t="s">
        <v>109</v>
      </c>
      <c r="F2318" s="1">
        <v>-4705.62</v>
      </c>
      <c r="G2318" s="121">
        <v>45078</v>
      </c>
    </row>
    <row r="2319" spans="1:7">
      <c r="A2319">
        <v>505</v>
      </c>
      <c r="B2319" t="s">
        <v>582</v>
      </c>
      <c r="C2319" t="s">
        <v>583</v>
      </c>
      <c r="D2319" t="s">
        <v>108</v>
      </c>
      <c r="E2319" t="s">
        <v>109</v>
      </c>
      <c r="F2319" s="1">
        <v>-4742.41</v>
      </c>
      <c r="G2319" s="121">
        <v>45078</v>
      </c>
    </row>
    <row r="2320" spans="1:7">
      <c r="A2320">
        <v>511</v>
      </c>
      <c r="B2320" t="s">
        <v>584</v>
      </c>
      <c r="C2320" t="s">
        <v>585</v>
      </c>
      <c r="D2320" t="s">
        <v>135</v>
      </c>
      <c r="E2320" t="s">
        <v>135</v>
      </c>
      <c r="F2320" s="1">
        <v>6945</v>
      </c>
      <c r="G2320" s="121">
        <v>45078</v>
      </c>
    </row>
    <row r="2321" spans="1:7">
      <c r="A2321">
        <v>511</v>
      </c>
      <c r="B2321" t="s">
        <v>584</v>
      </c>
      <c r="C2321" t="s">
        <v>585</v>
      </c>
      <c r="D2321" t="s">
        <v>193</v>
      </c>
      <c r="F2321" s="1">
        <v>-4773</v>
      </c>
      <c r="G2321" s="121">
        <v>45078</v>
      </c>
    </row>
    <row r="2322" spans="1:7">
      <c r="A2322">
        <v>515</v>
      </c>
      <c r="B2322" t="s">
        <v>586</v>
      </c>
      <c r="C2322" t="s">
        <v>433</v>
      </c>
      <c r="D2322" t="s">
        <v>108</v>
      </c>
      <c r="E2322" t="s">
        <v>109</v>
      </c>
      <c r="F2322" s="1">
        <v>-4921.57</v>
      </c>
      <c r="G2322" s="121">
        <v>45078</v>
      </c>
    </row>
    <row r="2323" spans="1:7">
      <c r="A2323">
        <v>521</v>
      </c>
      <c r="B2323" t="s">
        <v>587</v>
      </c>
      <c r="C2323" t="s">
        <v>588</v>
      </c>
      <c r="D2323" t="s">
        <v>108</v>
      </c>
      <c r="E2323" t="s">
        <v>109</v>
      </c>
      <c r="F2323" s="1">
        <v>-4814.2</v>
      </c>
      <c r="G2323" s="121">
        <v>45078</v>
      </c>
    </row>
    <row r="2324" spans="1:7">
      <c r="A2324">
        <v>523</v>
      </c>
      <c r="B2324" t="s">
        <v>589</v>
      </c>
      <c r="C2324" t="s">
        <v>590</v>
      </c>
      <c r="D2324" t="s">
        <v>108</v>
      </c>
      <c r="E2324" t="s">
        <v>109</v>
      </c>
      <c r="F2324" s="1">
        <v>-4813.59</v>
      </c>
      <c r="G2324" s="121">
        <v>45078</v>
      </c>
    </row>
    <row r="2325" spans="1:7">
      <c r="A2325">
        <v>524</v>
      </c>
      <c r="B2325" t="s">
        <v>591</v>
      </c>
      <c r="C2325" t="s">
        <v>588</v>
      </c>
      <c r="D2325" t="s">
        <v>108</v>
      </c>
      <c r="E2325" t="s">
        <v>109</v>
      </c>
      <c r="F2325" s="1">
        <v>-4814.2</v>
      </c>
      <c r="G2325" s="121">
        <v>45078</v>
      </c>
    </row>
    <row r="2326" spans="1:7">
      <c r="A2326">
        <v>525</v>
      </c>
      <c r="B2326" t="s">
        <v>592</v>
      </c>
      <c r="C2326" t="s">
        <v>593</v>
      </c>
      <c r="D2326" t="s">
        <v>108</v>
      </c>
      <c r="E2326" t="s">
        <v>109</v>
      </c>
      <c r="F2326" s="1">
        <v>-5572.46</v>
      </c>
      <c r="G2326" s="121">
        <v>45078</v>
      </c>
    </row>
    <row r="2327" spans="1:7">
      <c r="A2327">
        <v>526</v>
      </c>
      <c r="B2327" t="s">
        <v>594</v>
      </c>
      <c r="C2327" t="s">
        <v>595</v>
      </c>
      <c r="D2327" t="s">
        <v>135</v>
      </c>
      <c r="E2327" t="s">
        <v>135</v>
      </c>
      <c r="F2327" s="1">
        <v>6945</v>
      </c>
      <c r="G2327" s="121">
        <v>45078</v>
      </c>
    </row>
    <row r="2328" spans="1:7">
      <c r="A2328">
        <v>531</v>
      </c>
      <c r="B2328" t="s">
        <v>596</v>
      </c>
      <c r="C2328" t="s">
        <v>597</v>
      </c>
      <c r="D2328" t="s">
        <v>139</v>
      </c>
      <c r="E2328" t="s">
        <v>598</v>
      </c>
      <c r="F2328" s="1">
        <v>20500</v>
      </c>
      <c r="G2328" s="121">
        <v>45078</v>
      </c>
    </row>
    <row r="2329" spans="1:7">
      <c r="A2329">
        <v>531</v>
      </c>
      <c r="B2329" t="s">
        <v>596</v>
      </c>
      <c r="C2329" t="s">
        <v>597</v>
      </c>
      <c r="D2329" t="s">
        <v>108</v>
      </c>
      <c r="E2329" t="s">
        <v>109</v>
      </c>
      <c r="F2329" s="1">
        <v>-5103.75</v>
      </c>
      <c r="G2329" s="121">
        <v>45078</v>
      </c>
    </row>
    <row r="2330" spans="1:7">
      <c r="A2330">
        <v>547</v>
      </c>
      <c r="B2330" t="s">
        <v>599</v>
      </c>
      <c r="C2330" t="s">
        <v>260</v>
      </c>
      <c r="D2330" t="s">
        <v>108</v>
      </c>
      <c r="E2330" t="s">
        <v>109</v>
      </c>
      <c r="F2330" s="1">
        <v>-5138.13</v>
      </c>
      <c r="G2330" s="121">
        <v>45078</v>
      </c>
    </row>
    <row r="2331" spans="1:7">
      <c r="A2331">
        <v>548</v>
      </c>
      <c r="B2331" t="s">
        <v>600</v>
      </c>
      <c r="C2331" t="s">
        <v>260</v>
      </c>
      <c r="D2331" t="s">
        <v>108</v>
      </c>
      <c r="E2331" t="s">
        <v>109</v>
      </c>
      <c r="F2331" s="1">
        <v>-5138.13</v>
      </c>
      <c r="G2331" s="121">
        <v>45078</v>
      </c>
    </row>
    <row r="2332" spans="1:7">
      <c r="A2332">
        <v>549</v>
      </c>
      <c r="B2332" t="s">
        <v>601</v>
      </c>
      <c r="C2332" t="s">
        <v>602</v>
      </c>
      <c r="D2332" t="s">
        <v>135</v>
      </c>
      <c r="E2332" t="s">
        <v>135</v>
      </c>
      <c r="F2332" s="1">
        <v>6945</v>
      </c>
      <c r="G2332" s="121">
        <v>45078</v>
      </c>
    </row>
    <row r="2333" spans="1:7">
      <c r="A2333">
        <v>549</v>
      </c>
      <c r="B2333" t="s">
        <v>601</v>
      </c>
      <c r="C2333" t="s">
        <v>602</v>
      </c>
      <c r="D2333" t="s">
        <v>108</v>
      </c>
      <c r="E2333" t="s">
        <v>109</v>
      </c>
      <c r="F2333" s="1">
        <v>-5137.53</v>
      </c>
      <c r="G2333" s="121">
        <v>45078</v>
      </c>
    </row>
    <row r="2334" spans="1:7">
      <c r="A2334">
        <v>550</v>
      </c>
      <c r="B2334" t="s">
        <v>603</v>
      </c>
      <c r="C2334" t="s">
        <v>604</v>
      </c>
      <c r="D2334" t="s">
        <v>135</v>
      </c>
      <c r="F2334" s="1">
        <v>3472.5</v>
      </c>
      <c r="G2334" s="121">
        <v>45078</v>
      </c>
    </row>
    <row r="2335" spans="1:7">
      <c r="A2335">
        <v>550</v>
      </c>
      <c r="B2335" t="s">
        <v>603</v>
      </c>
      <c r="C2335" t="s">
        <v>604</v>
      </c>
      <c r="D2335" t="s">
        <v>108</v>
      </c>
      <c r="E2335" t="s">
        <v>109</v>
      </c>
      <c r="F2335" s="1">
        <v>-5137.53</v>
      </c>
      <c r="G2335" s="121">
        <v>45078</v>
      </c>
    </row>
    <row r="2336" spans="1:7">
      <c r="A2336">
        <v>551</v>
      </c>
      <c r="B2336" t="s">
        <v>605</v>
      </c>
      <c r="C2336" t="s">
        <v>602</v>
      </c>
      <c r="D2336" t="s">
        <v>108</v>
      </c>
      <c r="E2336" t="s">
        <v>109</v>
      </c>
      <c r="F2336" s="1">
        <v>-5353.49</v>
      </c>
      <c r="G2336" s="121">
        <v>45078</v>
      </c>
    </row>
    <row r="2337" spans="1:7">
      <c r="A2337">
        <v>551</v>
      </c>
      <c r="B2337" t="s">
        <v>605</v>
      </c>
      <c r="C2337" t="s">
        <v>602</v>
      </c>
      <c r="D2337" t="s">
        <v>135</v>
      </c>
      <c r="E2337" t="s">
        <v>135</v>
      </c>
      <c r="F2337" s="1">
        <v>6945</v>
      </c>
      <c r="G2337" s="121">
        <v>45078</v>
      </c>
    </row>
    <row r="2338" spans="1:7">
      <c r="A2338">
        <v>551</v>
      </c>
      <c r="B2338" t="s">
        <v>605</v>
      </c>
      <c r="C2338" t="s">
        <v>602</v>
      </c>
      <c r="D2338" t="s">
        <v>143</v>
      </c>
      <c r="E2338" t="s">
        <v>144</v>
      </c>
      <c r="F2338" s="1">
        <v>7542.57</v>
      </c>
      <c r="G2338" s="121">
        <v>45078</v>
      </c>
    </row>
    <row r="2339" spans="1:7">
      <c r="A2339">
        <v>552</v>
      </c>
      <c r="B2339" t="s">
        <v>606</v>
      </c>
      <c r="C2339" t="s">
        <v>607</v>
      </c>
      <c r="D2339" t="s">
        <v>128</v>
      </c>
      <c r="E2339" t="s">
        <v>608</v>
      </c>
      <c r="F2339" s="1">
        <v>8058.67</v>
      </c>
      <c r="G2339" s="121">
        <v>45078</v>
      </c>
    </row>
    <row r="2340" spans="1:7">
      <c r="A2340">
        <v>553</v>
      </c>
      <c r="B2340" t="s">
        <v>609</v>
      </c>
      <c r="C2340" t="s">
        <v>607</v>
      </c>
      <c r="D2340" t="s">
        <v>128</v>
      </c>
      <c r="E2340" t="s">
        <v>608</v>
      </c>
      <c r="F2340" s="1">
        <v>12194.67</v>
      </c>
      <c r="G2340" s="121">
        <v>45078</v>
      </c>
    </row>
    <row r="2341" spans="1:7">
      <c r="A2341">
        <v>554</v>
      </c>
      <c r="B2341" t="s">
        <v>610</v>
      </c>
      <c r="C2341" t="s">
        <v>607</v>
      </c>
      <c r="D2341" t="s">
        <v>128</v>
      </c>
      <c r="E2341" t="s">
        <v>608</v>
      </c>
      <c r="F2341" s="1">
        <v>11979.03</v>
      </c>
      <c r="G2341" s="121">
        <v>45078</v>
      </c>
    </row>
    <row r="2342" spans="1:7">
      <c r="A2342">
        <v>556</v>
      </c>
      <c r="B2342" t="s">
        <v>611</v>
      </c>
      <c r="C2342" t="s">
        <v>612</v>
      </c>
      <c r="D2342" t="s">
        <v>108</v>
      </c>
      <c r="E2342" t="s">
        <v>109</v>
      </c>
      <c r="F2342" s="1">
        <v>-4778.6099999999997</v>
      </c>
      <c r="G2342" s="121">
        <v>45078</v>
      </c>
    </row>
    <row r="2343" spans="1:7">
      <c r="A2343">
        <v>558</v>
      </c>
      <c r="B2343" t="s">
        <v>613</v>
      </c>
      <c r="C2343" t="s">
        <v>614</v>
      </c>
      <c r="D2343" t="s">
        <v>143</v>
      </c>
      <c r="E2343" t="s">
        <v>453</v>
      </c>
      <c r="F2343" s="1">
        <v>15085.14</v>
      </c>
      <c r="G2343" s="121">
        <v>45078</v>
      </c>
    </row>
    <row r="2344" spans="1:7">
      <c r="A2344">
        <v>559</v>
      </c>
      <c r="B2344" t="s">
        <v>615</v>
      </c>
      <c r="C2344" t="s">
        <v>616</v>
      </c>
      <c r="D2344" t="s">
        <v>128</v>
      </c>
      <c r="E2344" t="s">
        <v>608</v>
      </c>
      <c r="F2344" s="1">
        <v>12880.93</v>
      </c>
      <c r="G2344" s="121">
        <v>45078</v>
      </c>
    </row>
    <row r="2345" spans="1:7">
      <c r="A2345">
        <v>560</v>
      </c>
      <c r="B2345" t="s">
        <v>617</v>
      </c>
      <c r="C2345" t="s">
        <v>616</v>
      </c>
      <c r="D2345" t="s">
        <v>128</v>
      </c>
      <c r="E2345" t="s">
        <v>608</v>
      </c>
      <c r="F2345" s="1">
        <v>13385.2</v>
      </c>
      <c r="G2345" s="121">
        <v>45078</v>
      </c>
    </row>
    <row r="2346" spans="1:7">
      <c r="A2346">
        <v>562</v>
      </c>
      <c r="B2346" t="s">
        <v>618</v>
      </c>
      <c r="C2346" t="s">
        <v>616</v>
      </c>
      <c r="D2346" t="s">
        <v>128</v>
      </c>
      <c r="E2346" t="s">
        <v>608</v>
      </c>
      <c r="F2346" s="1">
        <v>13464.03</v>
      </c>
      <c r="G2346" s="121">
        <v>45078</v>
      </c>
    </row>
    <row r="2347" spans="1:7">
      <c r="A2347">
        <v>563</v>
      </c>
      <c r="B2347" t="s">
        <v>619</v>
      </c>
      <c r="C2347" t="s">
        <v>616</v>
      </c>
      <c r="D2347" t="s">
        <v>128</v>
      </c>
      <c r="E2347" t="s">
        <v>608</v>
      </c>
      <c r="F2347" s="1">
        <v>10801.77</v>
      </c>
      <c r="G2347" s="121">
        <v>45078</v>
      </c>
    </row>
    <row r="2348" spans="1:7">
      <c r="A2348">
        <v>564</v>
      </c>
      <c r="B2348" t="s">
        <v>620</v>
      </c>
      <c r="C2348" t="s">
        <v>616</v>
      </c>
      <c r="D2348" t="s">
        <v>128</v>
      </c>
      <c r="E2348" t="s">
        <v>608</v>
      </c>
      <c r="F2348" s="1">
        <v>13644.2</v>
      </c>
      <c r="G2348" s="121">
        <v>45078</v>
      </c>
    </row>
    <row r="2349" spans="1:7">
      <c r="A2349">
        <v>565</v>
      </c>
      <c r="B2349" t="s">
        <v>621</v>
      </c>
      <c r="C2349" t="s">
        <v>616</v>
      </c>
      <c r="D2349" t="s">
        <v>128</v>
      </c>
      <c r="E2349" t="s">
        <v>608</v>
      </c>
      <c r="F2349" s="1">
        <v>10800.7</v>
      </c>
      <c r="G2349" s="121">
        <v>45078</v>
      </c>
    </row>
    <row r="2350" spans="1:7">
      <c r="A2350">
        <v>566</v>
      </c>
      <c r="B2350" t="s">
        <v>622</v>
      </c>
      <c r="C2350" t="s">
        <v>616</v>
      </c>
      <c r="D2350" t="s">
        <v>128</v>
      </c>
      <c r="E2350" t="s">
        <v>608</v>
      </c>
      <c r="F2350" s="1">
        <v>13823.87</v>
      </c>
      <c r="G2350" s="121">
        <v>45078</v>
      </c>
    </row>
    <row r="2351" spans="1:7">
      <c r="A2351">
        <v>568</v>
      </c>
      <c r="B2351" t="s">
        <v>623</v>
      </c>
      <c r="C2351" t="s">
        <v>616</v>
      </c>
      <c r="D2351" t="s">
        <v>128</v>
      </c>
      <c r="E2351" t="s">
        <v>608</v>
      </c>
      <c r="F2351" s="1">
        <v>14009.7</v>
      </c>
      <c r="G2351" s="121">
        <v>45078</v>
      </c>
    </row>
    <row r="2352" spans="1:7">
      <c r="A2352">
        <v>569</v>
      </c>
      <c r="B2352" t="s">
        <v>624</v>
      </c>
      <c r="C2352" t="s">
        <v>616</v>
      </c>
      <c r="D2352" t="s">
        <v>128</v>
      </c>
      <c r="E2352" t="s">
        <v>608</v>
      </c>
      <c r="F2352" s="1">
        <v>14644.63</v>
      </c>
      <c r="G2352" s="121">
        <v>45078</v>
      </c>
    </row>
    <row r="2353" spans="1:7">
      <c r="A2353">
        <v>570</v>
      </c>
      <c r="B2353" t="s">
        <v>625</v>
      </c>
      <c r="C2353" t="s">
        <v>626</v>
      </c>
      <c r="D2353" t="s">
        <v>108</v>
      </c>
      <c r="E2353" t="s">
        <v>109</v>
      </c>
      <c r="F2353" s="1">
        <v>-5071.17</v>
      </c>
      <c r="G2353" s="121">
        <v>45078</v>
      </c>
    </row>
    <row r="2354" spans="1:7">
      <c r="A2354">
        <v>571</v>
      </c>
      <c r="B2354" t="s">
        <v>627</v>
      </c>
      <c r="C2354" t="s">
        <v>626</v>
      </c>
      <c r="D2354" t="s">
        <v>108</v>
      </c>
      <c r="E2354" t="s">
        <v>109</v>
      </c>
      <c r="F2354" s="1">
        <v>-5731.11</v>
      </c>
      <c r="G2354" s="121">
        <v>45078</v>
      </c>
    </row>
    <row r="2355" spans="1:7">
      <c r="A2355">
        <v>571</v>
      </c>
      <c r="B2355" t="s">
        <v>627</v>
      </c>
      <c r="C2355" t="s">
        <v>626</v>
      </c>
      <c r="D2355" t="s">
        <v>143</v>
      </c>
      <c r="E2355" t="s">
        <v>453</v>
      </c>
      <c r="F2355" s="1">
        <v>15085.14</v>
      </c>
      <c r="G2355" s="121">
        <v>45078</v>
      </c>
    </row>
    <row r="2356" spans="1:7">
      <c r="A2356">
        <v>572</v>
      </c>
      <c r="B2356" t="s">
        <v>628</v>
      </c>
      <c r="C2356" t="s">
        <v>616</v>
      </c>
      <c r="D2356" t="s">
        <v>128</v>
      </c>
      <c r="E2356" t="s">
        <v>608</v>
      </c>
      <c r="F2356" s="1">
        <v>14851.57</v>
      </c>
      <c r="G2356" s="121">
        <v>45078</v>
      </c>
    </row>
    <row r="2357" spans="1:7">
      <c r="A2357">
        <v>574</v>
      </c>
      <c r="B2357" t="s">
        <v>629</v>
      </c>
      <c r="C2357" t="s">
        <v>630</v>
      </c>
      <c r="D2357" t="s">
        <v>108</v>
      </c>
      <c r="E2357" t="s">
        <v>109</v>
      </c>
      <c r="F2357" s="1">
        <v>-5101.34</v>
      </c>
      <c r="G2357" s="121">
        <v>45078</v>
      </c>
    </row>
    <row r="2358" spans="1:7">
      <c r="A2358">
        <v>575</v>
      </c>
      <c r="B2358" t="s">
        <v>631</v>
      </c>
      <c r="C2358" t="s">
        <v>612</v>
      </c>
      <c r="D2358" t="s">
        <v>108</v>
      </c>
      <c r="E2358" t="s">
        <v>109</v>
      </c>
      <c r="F2358" s="1">
        <v>-5105.5600000000004</v>
      </c>
      <c r="G2358" s="121">
        <v>45078</v>
      </c>
    </row>
    <row r="2359" spans="1:7">
      <c r="A2359">
        <v>576</v>
      </c>
      <c r="B2359" t="s">
        <v>632</v>
      </c>
      <c r="C2359" t="s">
        <v>616</v>
      </c>
      <c r="D2359" t="s">
        <v>128</v>
      </c>
      <c r="E2359" t="s">
        <v>608</v>
      </c>
      <c r="F2359" s="1">
        <v>17186.2</v>
      </c>
      <c r="G2359" s="121">
        <v>45078</v>
      </c>
    </row>
    <row r="2360" spans="1:7">
      <c r="A2360">
        <v>584</v>
      </c>
      <c r="B2360" t="s">
        <v>633</v>
      </c>
      <c r="C2360" t="s">
        <v>634</v>
      </c>
      <c r="D2360" t="s">
        <v>108</v>
      </c>
      <c r="E2360" t="s">
        <v>109</v>
      </c>
      <c r="F2360" s="1">
        <v>-5065.1400000000003</v>
      </c>
      <c r="G2360" s="121">
        <v>45078</v>
      </c>
    </row>
    <row r="2361" spans="1:7">
      <c r="A2361">
        <v>588</v>
      </c>
      <c r="B2361" t="s">
        <v>635</v>
      </c>
      <c r="C2361" t="s">
        <v>616</v>
      </c>
      <c r="D2361" t="s">
        <v>128</v>
      </c>
      <c r="E2361" t="s">
        <v>608</v>
      </c>
      <c r="F2361" s="1">
        <v>16765.53</v>
      </c>
      <c r="G2361" s="121">
        <v>45078</v>
      </c>
    </row>
    <row r="2362" spans="1:7">
      <c r="A2362">
        <v>589</v>
      </c>
      <c r="B2362" t="s">
        <v>636</v>
      </c>
      <c r="C2362" t="s">
        <v>616</v>
      </c>
      <c r="D2362" t="s">
        <v>128</v>
      </c>
      <c r="E2362" t="s">
        <v>608</v>
      </c>
      <c r="F2362" s="1">
        <v>14714.2</v>
      </c>
      <c r="G2362" s="121">
        <v>45078</v>
      </c>
    </row>
    <row r="2363" spans="1:7">
      <c r="A2363">
        <v>592</v>
      </c>
      <c r="B2363" t="s">
        <v>637</v>
      </c>
      <c r="C2363" t="s">
        <v>638</v>
      </c>
      <c r="D2363" t="s">
        <v>108</v>
      </c>
      <c r="E2363" t="s">
        <v>109</v>
      </c>
      <c r="F2363" s="1">
        <v>-5020.5</v>
      </c>
      <c r="G2363" s="121">
        <v>45078</v>
      </c>
    </row>
    <row r="2364" spans="1:7">
      <c r="A2364">
        <v>593</v>
      </c>
      <c r="B2364" t="s">
        <v>639</v>
      </c>
      <c r="C2364" t="s">
        <v>616</v>
      </c>
      <c r="D2364" t="s">
        <v>128</v>
      </c>
      <c r="E2364" t="s">
        <v>608</v>
      </c>
      <c r="F2364" s="1">
        <v>13371.6</v>
      </c>
      <c r="G2364" s="121">
        <v>45078</v>
      </c>
    </row>
    <row r="2365" spans="1:7">
      <c r="A2365">
        <v>597</v>
      </c>
      <c r="B2365" t="s">
        <v>640</v>
      </c>
      <c r="C2365" t="s">
        <v>616</v>
      </c>
      <c r="D2365" t="s">
        <v>128</v>
      </c>
      <c r="E2365" t="s">
        <v>608</v>
      </c>
      <c r="F2365" s="1">
        <v>14537.93</v>
      </c>
      <c r="G2365" s="121">
        <v>45078</v>
      </c>
    </row>
    <row r="2366" spans="1:7">
      <c r="A2366">
        <v>598</v>
      </c>
      <c r="B2366" t="s">
        <v>641</v>
      </c>
      <c r="C2366" t="s">
        <v>616</v>
      </c>
      <c r="D2366" t="s">
        <v>128</v>
      </c>
      <c r="E2366" t="s">
        <v>608</v>
      </c>
      <c r="F2366" s="1">
        <v>14389.9</v>
      </c>
      <c r="G2366" s="121">
        <v>45078</v>
      </c>
    </row>
    <row r="2367" spans="1:7">
      <c r="A2367">
        <v>600</v>
      </c>
      <c r="B2367" t="s">
        <v>642</v>
      </c>
      <c r="C2367" t="s">
        <v>643</v>
      </c>
      <c r="D2367" t="s">
        <v>143</v>
      </c>
      <c r="E2367" t="s">
        <v>453</v>
      </c>
      <c r="F2367" s="1">
        <v>11209.98</v>
      </c>
      <c r="G2367" s="121">
        <v>45078</v>
      </c>
    </row>
    <row r="2368" spans="1:7">
      <c r="A2368">
        <v>600</v>
      </c>
      <c r="B2368" t="s">
        <v>642</v>
      </c>
      <c r="C2368" t="s">
        <v>643</v>
      </c>
      <c r="D2368" t="s">
        <v>143</v>
      </c>
      <c r="E2368" t="s">
        <v>644</v>
      </c>
      <c r="F2368" s="1">
        <v>67883.13</v>
      </c>
      <c r="G2368" s="121">
        <v>45078</v>
      </c>
    </row>
    <row r="2369" spans="1:7">
      <c r="A2369">
        <v>600</v>
      </c>
      <c r="B2369" t="s">
        <v>642</v>
      </c>
      <c r="C2369" t="s">
        <v>643</v>
      </c>
      <c r="D2369" t="s">
        <v>143</v>
      </c>
      <c r="E2369" t="s">
        <v>645</v>
      </c>
      <c r="F2369" s="1">
        <v>30170.28</v>
      </c>
      <c r="G2369" s="121">
        <v>45078</v>
      </c>
    </row>
    <row r="2370" spans="1:7">
      <c r="A2370">
        <v>602</v>
      </c>
      <c r="B2370" t="s">
        <v>646</v>
      </c>
      <c r="C2370" t="s">
        <v>647</v>
      </c>
      <c r="D2370" t="s">
        <v>108</v>
      </c>
      <c r="E2370" t="s">
        <v>109</v>
      </c>
      <c r="F2370" s="1">
        <v>-4879.3500000000004</v>
      </c>
      <c r="G2370" s="121">
        <v>45078</v>
      </c>
    </row>
    <row r="2371" spans="1:7">
      <c r="A2371">
        <v>603</v>
      </c>
      <c r="B2371" t="s">
        <v>648</v>
      </c>
      <c r="C2371" t="s">
        <v>649</v>
      </c>
      <c r="D2371" t="s">
        <v>108</v>
      </c>
      <c r="E2371" t="s">
        <v>109</v>
      </c>
      <c r="F2371" s="1">
        <v>-4872.1099999999997</v>
      </c>
      <c r="G2371" s="121">
        <v>45078</v>
      </c>
    </row>
    <row r="2372" spans="1:7">
      <c r="A2372">
        <v>605</v>
      </c>
      <c r="B2372" t="s">
        <v>650</v>
      </c>
      <c r="C2372" t="s">
        <v>651</v>
      </c>
      <c r="D2372" t="s">
        <v>108</v>
      </c>
      <c r="E2372" t="s">
        <v>109</v>
      </c>
      <c r="F2372" s="1">
        <v>-4556.62</v>
      </c>
      <c r="G2372" s="121">
        <v>45078</v>
      </c>
    </row>
    <row r="2373" spans="1:7">
      <c r="A2373">
        <v>606</v>
      </c>
      <c r="B2373" t="s">
        <v>652</v>
      </c>
      <c r="C2373" t="s">
        <v>653</v>
      </c>
      <c r="D2373" t="s">
        <v>143</v>
      </c>
      <c r="E2373" t="s">
        <v>144</v>
      </c>
      <c r="F2373" s="1">
        <v>7542.57</v>
      </c>
      <c r="G2373" s="121">
        <v>45078</v>
      </c>
    </row>
    <row r="2374" spans="1:7">
      <c r="A2374">
        <v>606</v>
      </c>
      <c r="B2374" t="s">
        <v>652</v>
      </c>
      <c r="C2374" t="s">
        <v>653</v>
      </c>
      <c r="D2374" t="s">
        <v>135</v>
      </c>
      <c r="E2374" t="s">
        <v>135</v>
      </c>
      <c r="F2374" s="1">
        <v>6945</v>
      </c>
      <c r="G2374" s="121">
        <v>45078</v>
      </c>
    </row>
    <row r="2375" spans="1:7">
      <c r="A2375">
        <v>608</v>
      </c>
      <c r="B2375" t="s">
        <v>654</v>
      </c>
      <c r="C2375" t="s">
        <v>655</v>
      </c>
      <c r="D2375" t="s">
        <v>108</v>
      </c>
      <c r="E2375" t="s">
        <v>109</v>
      </c>
      <c r="F2375" s="1">
        <v>-5557.38</v>
      </c>
      <c r="G2375" s="121">
        <v>45078</v>
      </c>
    </row>
    <row r="2376" spans="1:7">
      <c r="A2376">
        <v>608</v>
      </c>
      <c r="B2376" t="s">
        <v>654</v>
      </c>
      <c r="C2376" t="s">
        <v>655</v>
      </c>
      <c r="D2376" t="s">
        <v>135</v>
      </c>
      <c r="E2376" t="s">
        <v>135</v>
      </c>
      <c r="F2376" s="1">
        <v>6945</v>
      </c>
      <c r="G2376" s="121">
        <v>45078</v>
      </c>
    </row>
    <row r="2377" spans="1:7">
      <c r="A2377">
        <v>609</v>
      </c>
      <c r="B2377" t="s">
        <v>656</v>
      </c>
      <c r="C2377" t="s">
        <v>657</v>
      </c>
      <c r="D2377" t="s">
        <v>135</v>
      </c>
      <c r="E2377" t="s">
        <v>135</v>
      </c>
      <c r="F2377" s="1">
        <v>6945</v>
      </c>
      <c r="G2377" s="121">
        <v>45078</v>
      </c>
    </row>
    <row r="2378" spans="1:7">
      <c r="A2378">
        <v>609</v>
      </c>
      <c r="B2378" t="s">
        <v>656</v>
      </c>
      <c r="C2378" t="s">
        <v>657</v>
      </c>
      <c r="D2378" t="s">
        <v>143</v>
      </c>
      <c r="E2378" t="s">
        <v>144</v>
      </c>
      <c r="F2378" s="1">
        <v>7542.57</v>
      </c>
      <c r="G2378" s="121">
        <v>45078</v>
      </c>
    </row>
    <row r="2379" spans="1:7">
      <c r="A2379">
        <v>610</v>
      </c>
      <c r="B2379" t="s">
        <v>658</v>
      </c>
      <c r="C2379" t="s">
        <v>659</v>
      </c>
      <c r="D2379" t="s">
        <v>108</v>
      </c>
      <c r="E2379" t="s">
        <v>109</v>
      </c>
      <c r="F2379" s="1">
        <v>-4557.22</v>
      </c>
      <c r="G2379" s="121">
        <v>45078</v>
      </c>
    </row>
    <row r="2380" spans="1:7">
      <c r="A2380">
        <v>611</v>
      </c>
      <c r="B2380" t="s">
        <v>660</v>
      </c>
      <c r="C2380" t="s">
        <v>661</v>
      </c>
      <c r="D2380" t="s">
        <v>108</v>
      </c>
      <c r="E2380" t="s">
        <v>109</v>
      </c>
      <c r="F2380" s="1">
        <v>-4560.24</v>
      </c>
      <c r="G2380" s="121">
        <v>45078</v>
      </c>
    </row>
    <row r="2381" spans="1:7">
      <c r="A2381">
        <v>1</v>
      </c>
      <c r="B2381" t="s">
        <v>662</v>
      </c>
      <c r="C2381" t="s">
        <v>107</v>
      </c>
      <c r="D2381" t="s">
        <v>108</v>
      </c>
      <c r="E2381" t="s">
        <v>109</v>
      </c>
      <c r="F2381" s="1">
        <v>-7964.35</v>
      </c>
      <c r="G2381" s="121">
        <v>45108</v>
      </c>
    </row>
    <row r="2382" spans="1:7">
      <c r="A2382">
        <v>2</v>
      </c>
      <c r="B2382" t="s">
        <v>663</v>
      </c>
      <c r="C2382" t="s">
        <v>107</v>
      </c>
      <c r="D2382" t="s">
        <v>108</v>
      </c>
      <c r="E2382" t="s">
        <v>109</v>
      </c>
      <c r="F2382" s="1">
        <v>-7975.31</v>
      </c>
      <c r="G2382" s="121">
        <v>45108</v>
      </c>
    </row>
    <row r="2383" spans="1:7">
      <c r="A2383">
        <v>3</v>
      </c>
      <c r="B2383" t="s">
        <v>664</v>
      </c>
      <c r="C2383" t="s">
        <v>110</v>
      </c>
      <c r="D2383" t="s">
        <v>108</v>
      </c>
      <c r="E2383" t="s">
        <v>109</v>
      </c>
      <c r="F2383" s="1">
        <v>-8003.64</v>
      </c>
      <c r="G2383" s="121">
        <v>45108</v>
      </c>
    </row>
    <row r="2384" spans="1:7">
      <c r="A2384">
        <v>4</v>
      </c>
      <c r="B2384" t="s">
        <v>665</v>
      </c>
      <c r="C2384" t="s">
        <v>111</v>
      </c>
      <c r="D2384" t="s">
        <v>108</v>
      </c>
      <c r="E2384" t="s">
        <v>109</v>
      </c>
      <c r="F2384" s="1">
        <v>-7517.61</v>
      </c>
      <c r="G2384" s="121">
        <v>45108</v>
      </c>
    </row>
    <row r="2385" spans="1:7">
      <c r="A2385">
        <v>5</v>
      </c>
      <c r="B2385" t="s">
        <v>666</v>
      </c>
      <c r="C2385" t="s">
        <v>111</v>
      </c>
      <c r="D2385" t="s">
        <v>108</v>
      </c>
      <c r="E2385" t="s">
        <v>109</v>
      </c>
      <c r="F2385" s="1">
        <v>-7524</v>
      </c>
      <c r="G2385" s="121">
        <v>45108</v>
      </c>
    </row>
    <row r="2386" spans="1:7">
      <c r="A2386">
        <v>6</v>
      </c>
      <c r="B2386" t="s">
        <v>667</v>
      </c>
      <c r="C2386" t="s">
        <v>112</v>
      </c>
      <c r="D2386" t="s">
        <v>108</v>
      </c>
      <c r="E2386" t="s">
        <v>109</v>
      </c>
      <c r="F2386" s="1">
        <v>-7468.27</v>
      </c>
      <c r="G2386" s="121">
        <v>45108</v>
      </c>
    </row>
    <row r="2387" spans="1:7">
      <c r="A2387">
        <v>7</v>
      </c>
      <c r="B2387" t="s">
        <v>1032</v>
      </c>
      <c r="C2387" t="s">
        <v>804</v>
      </c>
      <c r="D2387" t="s">
        <v>108</v>
      </c>
      <c r="E2387" t="s">
        <v>109</v>
      </c>
      <c r="F2387" s="1">
        <v>-7455.48</v>
      </c>
      <c r="G2387" s="121">
        <v>45108</v>
      </c>
    </row>
    <row r="2388" spans="1:7">
      <c r="A2388">
        <v>8</v>
      </c>
      <c r="B2388" t="s">
        <v>668</v>
      </c>
      <c r="C2388" t="s">
        <v>113</v>
      </c>
      <c r="D2388" t="s">
        <v>108</v>
      </c>
      <c r="E2388" t="s">
        <v>177</v>
      </c>
      <c r="F2388" s="1">
        <v>-8087</v>
      </c>
      <c r="G2388" s="121">
        <v>45108</v>
      </c>
    </row>
    <row r="2389" spans="1:7">
      <c r="A2389">
        <v>9</v>
      </c>
      <c r="B2389" t="s">
        <v>669</v>
      </c>
      <c r="C2389" t="s">
        <v>114</v>
      </c>
      <c r="D2389" t="s">
        <v>108</v>
      </c>
      <c r="E2389" t="s">
        <v>109</v>
      </c>
      <c r="F2389" s="1">
        <v>-8090.43</v>
      </c>
      <c r="G2389" s="121">
        <v>45108</v>
      </c>
    </row>
    <row r="2390" spans="1:7">
      <c r="A2390">
        <v>11</v>
      </c>
      <c r="B2390" t="s">
        <v>671</v>
      </c>
      <c r="C2390" t="s">
        <v>116</v>
      </c>
      <c r="D2390" t="s">
        <v>108</v>
      </c>
      <c r="E2390" t="s">
        <v>109</v>
      </c>
      <c r="F2390" s="1">
        <v>-7634.55</v>
      </c>
      <c r="G2390" s="121">
        <v>45108</v>
      </c>
    </row>
    <row r="2391" spans="1:7">
      <c r="A2391">
        <v>12</v>
      </c>
      <c r="B2391" t="s">
        <v>672</v>
      </c>
      <c r="C2391" t="s">
        <v>117</v>
      </c>
      <c r="D2391" t="s">
        <v>108</v>
      </c>
      <c r="E2391" t="s">
        <v>109</v>
      </c>
      <c r="F2391" s="1">
        <v>-7452.74</v>
      </c>
      <c r="G2391" s="121">
        <v>45108</v>
      </c>
    </row>
    <row r="2392" spans="1:7">
      <c r="A2392">
        <v>13</v>
      </c>
      <c r="B2392" t="s">
        <v>673</v>
      </c>
      <c r="C2392" t="s">
        <v>118</v>
      </c>
      <c r="D2392" t="s">
        <v>135</v>
      </c>
      <c r="E2392" t="s">
        <v>135</v>
      </c>
      <c r="F2392" s="1">
        <v>3472.5</v>
      </c>
      <c r="G2392" s="121">
        <v>45108</v>
      </c>
    </row>
    <row r="2393" spans="1:7">
      <c r="A2393">
        <v>14</v>
      </c>
      <c r="B2393" t="s">
        <v>797</v>
      </c>
      <c r="C2393" t="s">
        <v>711</v>
      </c>
      <c r="D2393" t="s">
        <v>108</v>
      </c>
      <c r="E2393" t="s">
        <v>177</v>
      </c>
      <c r="F2393" s="1">
        <v>-7948</v>
      </c>
      <c r="G2393" s="121">
        <v>45108</v>
      </c>
    </row>
    <row r="2394" spans="1:7">
      <c r="A2394">
        <v>15</v>
      </c>
      <c r="B2394" t="s">
        <v>674</v>
      </c>
      <c r="C2394" t="s">
        <v>119</v>
      </c>
      <c r="D2394" t="s">
        <v>108</v>
      </c>
      <c r="E2394" t="s">
        <v>109</v>
      </c>
      <c r="F2394" s="1">
        <v>-7947.91</v>
      </c>
      <c r="G2394" s="121">
        <v>45108</v>
      </c>
    </row>
    <row r="2395" spans="1:7">
      <c r="A2395">
        <v>16</v>
      </c>
      <c r="B2395" t="s">
        <v>675</v>
      </c>
      <c r="C2395" t="s">
        <v>120</v>
      </c>
      <c r="D2395" t="s">
        <v>108</v>
      </c>
      <c r="E2395" t="s">
        <v>109</v>
      </c>
      <c r="F2395" s="1">
        <v>-7942.43</v>
      </c>
      <c r="G2395" s="121">
        <v>45108</v>
      </c>
    </row>
    <row r="2396" spans="1:7">
      <c r="A2396">
        <v>19</v>
      </c>
      <c r="B2396" t="s">
        <v>676</v>
      </c>
      <c r="C2396" t="s">
        <v>121</v>
      </c>
      <c r="D2396" t="s">
        <v>108</v>
      </c>
      <c r="E2396" t="s">
        <v>109</v>
      </c>
      <c r="F2396" s="1">
        <v>-8282.2800000000007</v>
      </c>
      <c r="G2396" s="121">
        <v>45108</v>
      </c>
    </row>
    <row r="2397" spans="1:7">
      <c r="A2397">
        <v>20</v>
      </c>
      <c r="B2397" t="s">
        <v>677</v>
      </c>
      <c r="C2397" t="s">
        <v>122</v>
      </c>
      <c r="D2397" t="s">
        <v>108</v>
      </c>
      <c r="E2397" t="s">
        <v>109</v>
      </c>
      <c r="F2397" s="1">
        <v>-8077.64</v>
      </c>
      <c r="G2397" s="121">
        <v>45108</v>
      </c>
    </row>
    <row r="2398" spans="1:7">
      <c r="A2398">
        <v>21</v>
      </c>
      <c r="B2398" t="s">
        <v>678</v>
      </c>
      <c r="C2398" t="s">
        <v>1060</v>
      </c>
      <c r="D2398" t="s">
        <v>108</v>
      </c>
      <c r="E2398" t="s">
        <v>109</v>
      </c>
      <c r="F2398" s="1">
        <v>-7806.3</v>
      </c>
      <c r="G2398" s="121">
        <v>45108</v>
      </c>
    </row>
    <row r="2399" spans="1:7">
      <c r="A2399">
        <v>22</v>
      </c>
      <c r="B2399" t="s">
        <v>679</v>
      </c>
      <c r="C2399" t="s">
        <v>124</v>
      </c>
      <c r="D2399" t="s">
        <v>143</v>
      </c>
      <c r="E2399" t="s">
        <v>144</v>
      </c>
      <c r="F2399" s="1">
        <v>11423.12</v>
      </c>
      <c r="G2399" s="121">
        <v>45108</v>
      </c>
    </row>
    <row r="2400" spans="1:7">
      <c r="A2400">
        <v>22</v>
      </c>
      <c r="B2400" t="s">
        <v>679</v>
      </c>
      <c r="C2400" t="s">
        <v>124</v>
      </c>
      <c r="D2400" t="s">
        <v>108</v>
      </c>
      <c r="E2400" t="s">
        <v>109</v>
      </c>
      <c r="F2400" s="1">
        <v>-7346.77</v>
      </c>
      <c r="G2400" s="121">
        <v>45108</v>
      </c>
    </row>
    <row r="2401" spans="1:7">
      <c r="A2401">
        <v>23</v>
      </c>
      <c r="B2401" t="s">
        <v>1034</v>
      </c>
      <c r="C2401" t="s">
        <v>878</v>
      </c>
      <c r="D2401" t="s">
        <v>108</v>
      </c>
      <c r="E2401" t="s">
        <v>109</v>
      </c>
      <c r="F2401" s="1">
        <v>-7493.85</v>
      </c>
      <c r="G2401" s="121">
        <v>45108</v>
      </c>
    </row>
    <row r="2402" spans="1:7">
      <c r="A2402">
        <v>25</v>
      </c>
      <c r="B2402" t="s">
        <v>680</v>
      </c>
      <c r="C2402" t="s">
        <v>125</v>
      </c>
      <c r="D2402" t="s">
        <v>108</v>
      </c>
      <c r="E2402" t="s">
        <v>109</v>
      </c>
      <c r="F2402" s="1">
        <v>-8115.09</v>
      </c>
      <c r="G2402" s="121">
        <v>45108</v>
      </c>
    </row>
    <row r="2403" spans="1:7">
      <c r="A2403">
        <v>28</v>
      </c>
      <c r="B2403" t="s">
        <v>681</v>
      </c>
      <c r="C2403" t="s">
        <v>126</v>
      </c>
      <c r="D2403" t="s">
        <v>108</v>
      </c>
      <c r="E2403" t="s">
        <v>109</v>
      </c>
      <c r="F2403" s="1">
        <v>-8022.82</v>
      </c>
      <c r="G2403" s="121">
        <v>45108</v>
      </c>
    </row>
    <row r="2404" spans="1:7">
      <c r="A2404">
        <v>29</v>
      </c>
      <c r="B2404" t="s">
        <v>682</v>
      </c>
      <c r="C2404" t="s">
        <v>121</v>
      </c>
      <c r="D2404" t="s">
        <v>108</v>
      </c>
      <c r="E2404" t="s">
        <v>109</v>
      </c>
      <c r="F2404" s="1">
        <v>-8339.84</v>
      </c>
      <c r="G2404" s="121">
        <v>45108</v>
      </c>
    </row>
    <row r="2405" spans="1:7">
      <c r="A2405">
        <v>32</v>
      </c>
      <c r="B2405" t="s">
        <v>683</v>
      </c>
      <c r="C2405" t="s">
        <v>127</v>
      </c>
      <c r="D2405" t="s">
        <v>128</v>
      </c>
      <c r="E2405" t="s">
        <v>1061</v>
      </c>
      <c r="F2405" s="1">
        <v>33851.03</v>
      </c>
      <c r="G2405" s="121">
        <v>45108</v>
      </c>
    </row>
    <row r="2406" spans="1:7">
      <c r="A2406">
        <v>33</v>
      </c>
      <c r="B2406" t="s">
        <v>684</v>
      </c>
      <c r="C2406" t="s">
        <v>130</v>
      </c>
      <c r="D2406" t="s">
        <v>108</v>
      </c>
      <c r="E2406" t="s">
        <v>109</v>
      </c>
      <c r="F2406" s="1">
        <v>-9156.58</v>
      </c>
      <c r="G2406" s="121">
        <v>45108</v>
      </c>
    </row>
    <row r="2407" spans="1:7">
      <c r="A2407">
        <v>34</v>
      </c>
      <c r="B2407" t="s">
        <v>685</v>
      </c>
      <c r="C2407" t="s">
        <v>131</v>
      </c>
      <c r="D2407" t="s">
        <v>108</v>
      </c>
      <c r="E2407" t="s">
        <v>109</v>
      </c>
      <c r="F2407" s="1">
        <v>-8415.66</v>
      </c>
      <c r="G2407" s="121">
        <v>45108</v>
      </c>
    </row>
    <row r="2408" spans="1:7">
      <c r="A2408">
        <v>38</v>
      </c>
      <c r="B2408" t="s">
        <v>687</v>
      </c>
      <c r="C2408" t="s">
        <v>133</v>
      </c>
      <c r="D2408" t="s">
        <v>108</v>
      </c>
      <c r="E2408" t="s">
        <v>109</v>
      </c>
      <c r="F2408" s="1">
        <v>-8290.5</v>
      </c>
      <c r="G2408" s="121">
        <v>45108</v>
      </c>
    </row>
    <row r="2409" spans="1:7">
      <c r="A2409">
        <v>43</v>
      </c>
      <c r="B2409" t="s">
        <v>688</v>
      </c>
      <c r="C2409" t="s">
        <v>134</v>
      </c>
      <c r="D2409" t="s">
        <v>135</v>
      </c>
      <c r="E2409" t="s">
        <v>135</v>
      </c>
      <c r="F2409" s="1">
        <v>6945</v>
      </c>
      <c r="G2409" s="121">
        <v>45108</v>
      </c>
    </row>
    <row r="2410" spans="1:7">
      <c r="A2410">
        <v>43</v>
      </c>
      <c r="B2410" t="s">
        <v>688</v>
      </c>
      <c r="C2410" t="s">
        <v>134</v>
      </c>
      <c r="D2410" t="s">
        <v>108</v>
      </c>
      <c r="E2410" t="s">
        <v>109</v>
      </c>
      <c r="F2410" s="1">
        <v>-8106.87</v>
      </c>
      <c r="G2410" s="121">
        <v>45108</v>
      </c>
    </row>
    <row r="2411" spans="1:7">
      <c r="A2411">
        <v>52</v>
      </c>
      <c r="B2411" t="s">
        <v>799</v>
      </c>
      <c r="C2411" t="s">
        <v>716</v>
      </c>
      <c r="D2411" t="s">
        <v>108</v>
      </c>
      <c r="E2411" t="s">
        <v>109</v>
      </c>
      <c r="F2411" s="1">
        <v>-8202.7999999999993</v>
      </c>
      <c r="G2411" s="121">
        <v>45108</v>
      </c>
    </row>
    <row r="2412" spans="1:7">
      <c r="A2412">
        <v>55</v>
      </c>
      <c r="B2412" t="s">
        <v>691</v>
      </c>
      <c r="C2412" t="s">
        <v>137</v>
      </c>
      <c r="D2412" t="s">
        <v>108</v>
      </c>
      <c r="E2412" t="s">
        <v>109</v>
      </c>
      <c r="F2412" s="1">
        <v>-7831.88</v>
      </c>
      <c r="G2412" s="121">
        <v>45108</v>
      </c>
    </row>
    <row r="2413" spans="1:7">
      <c r="A2413">
        <v>56</v>
      </c>
      <c r="B2413" t="s">
        <v>692</v>
      </c>
      <c r="C2413" t="s">
        <v>137</v>
      </c>
      <c r="D2413" t="s">
        <v>108</v>
      </c>
      <c r="E2413" t="s">
        <v>109</v>
      </c>
      <c r="F2413" s="1">
        <v>-7912.28</v>
      </c>
      <c r="G2413" s="121">
        <v>45108</v>
      </c>
    </row>
    <row r="2414" spans="1:7">
      <c r="A2414">
        <v>58</v>
      </c>
      <c r="B2414" t="s">
        <v>801</v>
      </c>
      <c r="C2414" t="s">
        <v>718</v>
      </c>
      <c r="D2414" t="s">
        <v>108</v>
      </c>
      <c r="E2414" t="s">
        <v>109</v>
      </c>
      <c r="F2414" s="1">
        <v>-7881.21</v>
      </c>
      <c r="G2414" s="121">
        <v>45108</v>
      </c>
    </row>
    <row r="2415" spans="1:7">
      <c r="A2415">
        <v>60</v>
      </c>
      <c r="B2415" t="s">
        <v>694</v>
      </c>
      <c r="C2415" t="s">
        <v>141</v>
      </c>
      <c r="D2415" t="s">
        <v>108</v>
      </c>
      <c r="E2415" t="s">
        <v>109</v>
      </c>
      <c r="F2415" s="1">
        <v>-9888.3700000000008</v>
      </c>
      <c r="G2415" s="121">
        <v>45108</v>
      </c>
    </row>
    <row r="2416" spans="1:7">
      <c r="A2416">
        <v>61</v>
      </c>
      <c r="B2416" t="s">
        <v>695</v>
      </c>
      <c r="C2416" t="s">
        <v>142</v>
      </c>
      <c r="D2416" t="s">
        <v>108</v>
      </c>
      <c r="E2416" t="s">
        <v>109</v>
      </c>
      <c r="F2416" s="1">
        <v>-9920.34</v>
      </c>
      <c r="G2416" s="121">
        <v>45108</v>
      </c>
    </row>
    <row r="2417" spans="1:7">
      <c r="A2417">
        <v>62</v>
      </c>
      <c r="B2417" t="s">
        <v>696</v>
      </c>
      <c r="C2417" t="s">
        <v>142</v>
      </c>
      <c r="D2417" t="s">
        <v>108</v>
      </c>
      <c r="E2417" t="s">
        <v>109</v>
      </c>
      <c r="F2417" s="1">
        <v>-8354.4500000000007</v>
      </c>
      <c r="G2417" s="121">
        <v>45108</v>
      </c>
    </row>
    <row r="2418" spans="1:7">
      <c r="A2418">
        <v>63</v>
      </c>
      <c r="B2418" t="s">
        <v>697</v>
      </c>
      <c r="C2418" t="s">
        <v>145</v>
      </c>
      <c r="D2418" t="s">
        <v>135</v>
      </c>
      <c r="E2418" t="s">
        <v>135</v>
      </c>
      <c r="F2418" s="1">
        <v>6945</v>
      </c>
      <c r="G2418" s="121">
        <v>45108</v>
      </c>
    </row>
    <row r="2419" spans="1:7">
      <c r="A2419">
        <v>64</v>
      </c>
      <c r="B2419" t="s">
        <v>698</v>
      </c>
      <c r="C2419" t="s">
        <v>146</v>
      </c>
      <c r="D2419" t="s">
        <v>108</v>
      </c>
      <c r="E2419" t="s">
        <v>109</v>
      </c>
      <c r="F2419" s="1">
        <v>-8579.2000000000007</v>
      </c>
      <c r="G2419" s="121">
        <v>45108</v>
      </c>
    </row>
    <row r="2420" spans="1:7">
      <c r="A2420">
        <v>65</v>
      </c>
      <c r="B2420" t="s">
        <v>699</v>
      </c>
      <c r="C2420" t="s">
        <v>146</v>
      </c>
      <c r="D2420" t="s">
        <v>108</v>
      </c>
      <c r="E2420" t="s">
        <v>109</v>
      </c>
      <c r="F2420" s="1">
        <v>-8475.0499999999993</v>
      </c>
      <c r="G2420" s="121">
        <v>45108</v>
      </c>
    </row>
    <row r="2421" spans="1:7">
      <c r="A2421">
        <v>69</v>
      </c>
      <c r="B2421" t="s">
        <v>700</v>
      </c>
      <c r="C2421" t="s">
        <v>147</v>
      </c>
      <c r="D2421" t="s">
        <v>108</v>
      </c>
      <c r="E2421" t="s">
        <v>109</v>
      </c>
      <c r="F2421" s="1">
        <v>-9006.75</v>
      </c>
      <c r="G2421" s="121">
        <v>45108</v>
      </c>
    </row>
    <row r="2422" spans="1:7">
      <c r="A2422">
        <v>71</v>
      </c>
      <c r="B2422" t="s">
        <v>701</v>
      </c>
      <c r="C2422" t="s">
        <v>148</v>
      </c>
      <c r="D2422" t="s">
        <v>108</v>
      </c>
      <c r="E2422" t="s">
        <v>177</v>
      </c>
      <c r="F2422" s="1">
        <v>-9559</v>
      </c>
      <c r="G2422" s="121">
        <v>45108</v>
      </c>
    </row>
    <row r="2423" spans="1:7">
      <c r="A2423">
        <v>71</v>
      </c>
      <c r="B2423" t="s">
        <v>701</v>
      </c>
      <c r="C2423" t="s">
        <v>148</v>
      </c>
      <c r="D2423" t="s">
        <v>135</v>
      </c>
      <c r="E2423" t="s">
        <v>135</v>
      </c>
      <c r="F2423" s="1">
        <v>6945</v>
      </c>
      <c r="G2423" s="121">
        <v>45108</v>
      </c>
    </row>
    <row r="2424" spans="1:7">
      <c r="A2424">
        <v>73</v>
      </c>
      <c r="B2424" t="s">
        <v>702</v>
      </c>
      <c r="C2424" t="s">
        <v>141</v>
      </c>
      <c r="D2424" t="s">
        <v>108</v>
      </c>
      <c r="E2424" t="s">
        <v>109</v>
      </c>
      <c r="F2424" s="1">
        <v>-9334.73</v>
      </c>
      <c r="G2424" s="121">
        <v>45108</v>
      </c>
    </row>
    <row r="2425" spans="1:7">
      <c r="A2425">
        <v>74</v>
      </c>
      <c r="B2425" t="s">
        <v>703</v>
      </c>
      <c r="C2425" t="s">
        <v>149</v>
      </c>
      <c r="D2425" t="s">
        <v>135</v>
      </c>
      <c r="E2425" t="s">
        <v>135</v>
      </c>
      <c r="F2425" s="1">
        <v>6945</v>
      </c>
      <c r="G2425" s="121">
        <v>45108</v>
      </c>
    </row>
    <row r="2426" spans="1:7">
      <c r="A2426">
        <v>74</v>
      </c>
      <c r="B2426" t="s">
        <v>703</v>
      </c>
      <c r="C2426" t="s">
        <v>149</v>
      </c>
      <c r="D2426" t="s">
        <v>108</v>
      </c>
      <c r="E2426" t="s">
        <v>109</v>
      </c>
      <c r="F2426" s="1">
        <v>-8790.23</v>
      </c>
      <c r="G2426" s="121">
        <v>45108</v>
      </c>
    </row>
    <row r="2427" spans="1:7">
      <c r="A2427">
        <v>75</v>
      </c>
      <c r="B2427" t="s">
        <v>704</v>
      </c>
      <c r="C2427" t="s">
        <v>149</v>
      </c>
      <c r="D2427" t="s">
        <v>108</v>
      </c>
      <c r="E2427" t="s">
        <v>109</v>
      </c>
      <c r="F2427" s="1">
        <v>-8876.11</v>
      </c>
      <c r="G2427" s="121">
        <v>45108</v>
      </c>
    </row>
    <row r="2428" spans="1:7">
      <c r="A2428">
        <v>76</v>
      </c>
      <c r="B2428" t="s">
        <v>705</v>
      </c>
      <c r="C2428" t="s">
        <v>141</v>
      </c>
      <c r="D2428" t="s">
        <v>108</v>
      </c>
      <c r="E2428" t="s">
        <v>109</v>
      </c>
      <c r="F2428" s="1">
        <v>-8591.99</v>
      </c>
      <c r="G2428" s="121">
        <v>45108</v>
      </c>
    </row>
    <row r="2429" spans="1:7">
      <c r="A2429">
        <v>77</v>
      </c>
      <c r="B2429" t="s">
        <v>706</v>
      </c>
      <c r="C2429" t="s">
        <v>150</v>
      </c>
      <c r="D2429" t="s">
        <v>108</v>
      </c>
      <c r="E2429" t="s">
        <v>109</v>
      </c>
      <c r="F2429" s="1">
        <v>-9678.24</v>
      </c>
      <c r="G2429" s="121">
        <v>45108</v>
      </c>
    </row>
    <row r="2430" spans="1:7">
      <c r="A2430">
        <v>78</v>
      </c>
      <c r="B2430" t="s">
        <v>151</v>
      </c>
      <c r="C2430" t="s">
        <v>152</v>
      </c>
      <c r="D2430" t="s">
        <v>108</v>
      </c>
      <c r="E2430" t="s">
        <v>109</v>
      </c>
      <c r="F2430" s="1">
        <v>-7911.36</v>
      </c>
      <c r="G2430" s="121">
        <v>45108</v>
      </c>
    </row>
    <row r="2431" spans="1:7">
      <c r="A2431">
        <v>79</v>
      </c>
      <c r="B2431" t="s">
        <v>153</v>
      </c>
      <c r="C2431" t="s">
        <v>154</v>
      </c>
      <c r="D2431" t="s">
        <v>108</v>
      </c>
      <c r="E2431" t="s">
        <v>109</v>
      </c>
      <c r="F2431" s="1">
        <v>-8099.56</v>
      </c>
      <c r="G2431" s="121">
        <v>45108</v>
      </c>
    </row>
    <row r="2432" spans="1:7">
      <c r="A2432">
        <v>81</v>
      </c>
      <c r="B2432" t="s">
        <v>720</v>
      </c>
      <c r="C2432" t="s">
        <v>721</v>
      </c>
      <c r="D2432" t="s">
        <v>108</v>
      </c>
      <c r="E2432" t="s">
        <v>109</v>
      </c>
      <c r="F2432" s="1">
        <v>-9670.02</v>
      </c>
      <c r="G2432" s="121">
        <v>45108</v>
      </c>
    </row>
    <row r="2433" spans="1:7">
      <c r="A2433">
        <v>84</v>
      </c>
      <c r="B2433" t="s">
        <v>157</v>
      </c>
      <c r="C2433" t="s">
        <v>158</v>
      </c>
      <c r="D2433" t="s">
        <v>108</v>
      </c>
      <c r="E2433" t="s">
        <v>109</v>
      </c>
      <c r="F2433" s="1">
        <v>-8246.65</v>
      </c>
      <c r="G2433" s="121">
        <v>45108</v>
      </c>
    </row>
    <row r="2434" spans="1:7">
      <c r="A2434">
        <v>87</v>
      </c>
      <c r="B2434" t="s">
        <v>159</v>
      </c>
      <c r="C2434" t="s">
        <v>158</v>
      </c>
      <c r="D2434" t="s">
        <v>108</v>
      </c>
      <c r="E2434" t="s">
        <v>109</v>
      </c>
      <c r="F2434" s="1">
        <v>-8246.65</v>
      </c>
      <c r="G2434" s="121">
        <v>45108</v>
      </c>
    </row>
    <row r="2435" spans="1:7">
      <c r="A2435">
        <v>91</v>
      </c>
      <c r="B2435" t="s">
        <v>164</v>
      </c>
      <c r="C2435" t="s">
        <v>165</v>
      </c>
      <c r="D2435" t="s">
        <v>108</v>
      </c>
      <c r="E2435" t="s">
        <v>109</v>
      </c>
      <c r="F2435" s="1">
        <v>-8237.51</v>
      </c>
      <c r="G2435" s="121">
        <v>45108</v>
      </c>
    </row>
    <row r="2436" spans="1:7">
      <c r="A2436">
        <v>93</v>
      </c>
      <c r="B2436" t="s">
        <v>724</v>
      </c>
      <c r="C2436" t="s">
        <v>725</v>
      </c>
      <c r="D2436" t="s">
        <v>108</v>
      </c>
      <c r="E2436" t="s">
        <v>109</v>
      </c>
      <c r="F2436" s="1">
        <v>-8300.5499999999993</v>
      </c>
      <c r="G2436" s="121">
        <v>45108</v>
      </c>
    </row>
    <row r="2437" spans="1:7">
      <c r="A2437">
        <v>95</v>
      </c>
      <c r="B2437" t="s">
        <v>167</v>
      </c>
      <c r="C2437" t="s">
        <v>168</v>
      </c>
      <c r="D2437" t="s">
        <v>108</v>
      </c>
      <c r="E2437" t="s">
        <v>109</v>
      </c>
      <c r="F2437" s="1">
        <v>-8440.33</v>
      </c>
      <c r="G2437" s="121">
        <v>45108</v>
      </c>
    </row>
    <row r="2438" spans="1:7">
      <c r="A2438">
        <v>100</v>
      </c>
      <c r="B2438" t="s">
        <v>844</v>
      </c>
      <c r="C2438" t="s">
        <v>845</v>
      </c>
      <c r="D2438" t="s">
        <v>108</v>
      </c>
      <c r="E2438" t="s">
        <v>109</v>
      </c>
      <c r="F2438" s="1">
        <v>-7995.41</v>
      </c>
      <c r="G2438" s="121">
        <v>45108</v>
      </c>
    </row>
    <row r="2439" spans="1:7">
      <c r="A2439">
        <v>102</v>
      </c>
      <c r="B2439" t="s">
        <v>807</v>
      </c>
      <c r="C2439" t="s">
        <v>808</v>
      </c>
      <c r="D2439" t="s">
        <v>108</v>
      </c>
      <c r="E2439" t="s">
        <v>109</v>
      </c>
      <c r="F2439" s="1">
        <v>-7898.57</v>
      </c>
      <c r="G2439" s="121">
        <v>45108</v>
      </c>
    </row>
    <row r="2440" spans="1:7">
      <c r="A2440">
        <v>103</v>
      </c>
      <c r="B2440" t="s">
        <v>171</v>
      </c>
      <c r="C2440" t="s">
        <v>172</v>
      </c>
      <c r="D2440" t="s">
        <v>108</v>
      </c>
      <c r="E2440" t="s">
        <v>109</v>
      </c>
      <c r="F2440" s="1">
        <v>-7743.26</v>
      </c>
      <c r="G2440" s="121">
        <v>45108</v>
      </c>
    </row>
    <row r="2441" spans="1:7">
      <c r="A2441">
        <v>104</v>
      </c>
      <c r="B2441" t="s">
        <v>173</v>
      </c>
      <c r="C2441" t="s">
        <v>174</v>
      </c>
      <c r="D2441" t="s">
        <v>108</v>
      </c>
      <c r="E2441" t="s">
        <v>109</v>
      </c>
      <c r="F2441" s="1">
        <v>-7724.99</v>
      </c>
      <c r="G2441" s="121">
        <v>45108</v>
      </c>
    </row>
    <row r="2442" spans="1:7">
      <c r="A2442">
        <v>105</v>
      </c>
      <c r="B2442" t="s">
        <v>898</v>
      </c>
      <c r="C2442" t="s">
        <v>899</v>
      </c>
      <c r="D2442" t="s">
        <v>108</v>
      </c>
      <c r="E2442" t="s">
        <v>109</v>
      </c>
      <c r="F2442" s="1">
        <v>-7844.67</v>
      </c>
      <c r="G2442" s="121">
        <v>45108</v>
      </c>
    </row>
    <row r="2443" spans="1:7">
      <c r="A2443">
        <v>106</v>
      </c>
      <c r="B2443" t="s">
        <v>175</v>
      </c>
      <c r="C2443" t="s">
        <v>176</v>
      </c>
      <c r="D2443" t="s">
        <v>108</v>
      </c>
      <c r="E2443" t="s">
        <v>109</v>
      </c>
      <c r="F2443" s="1">
        <v>-7690.27</v>
      </c>
      <c r="G2443" s="121">
        <v>45108</v>
      </c>
    </row>
    <row r="2444" spans="1:7">
      <c r="A2444">
        <v>107</v>
      </c>
      <c r="B2444" t="s">
        <v>178</v>
      </c>
      <c r="C2444" t="s">
        <v>179</v>
      </c>
      <c r="D2444" t="s">
        <v>108</v>
      </c>
      <c r="E2444" t="s">
        <v>109</v>
      </c>
      <c r="F2444" s="1">
        <v>-8174.48</v>
      </c>
      <c r="G2444" s="121">
        <v>45108</v>
      </c>
    </row>
    <row r="2445" spans="1:7">
      <c r="A2445">
        <v>110</v>
      </c>
      <c r="B2445" t="s">
        <v>183</v>
      </c>
      <c r="C2445" t="s">
        <v>184</v>
      </c>
      <c r="D2445" t="s">
        <v>108</v>
      </c>
      <c r="E2445" t="s">
        <v>109</v>
      </c>
      <c r="F2445" s="1">
        <v>-7834.62</v>
      </c>
      <c r="G2445" s="121">
        <v>45108</v>
      </c>
    </row>
    <row r="2446" spans="1:7">
      <c r="A2446">
        <v>111</v>
      </c>
      <c r="B2446" t="s">
        <v>185</v>
      </c>
      <c r="C2446" t="s">
        <v>186</v>
      </c>
      <c r="D2446" t="s">
        <v>108</v>
      </c>
      <c r="E2446" t="s">
        <v>109</v>
      </c>
      <c r="F2446" s="1">
        <v>-7279.16</v>
      </c>
      <c r="G2446" s="121">
        <v>45108</v>
      </c>
    </row>
    <row r="2447" spans="1:7">
      <c r="A2447">
        <v>112</v>
      </c>
      <c r="B2447" t="s">
        <v>187</v>
      </c>
      <c r="C2447" t="s">
        <v>188</v>
      </c>
      <c r="D2447" t="s">
        <v>108</v>
      </c>
      <c r="E2447" t="s">
        <v>109</v>
      </c>
      <c r="F2447" s="1">
        <v>-7481.06</v>
      </c>
      <c r="G2447" s="121">
        <v>45108</v>
      </c>
    </row>
    <row r="2448" spans="1:7">
      <c r="A2448">
        <v>113</v>
      </c>
      <c r="B2448" t="s">
        <v>189</v>
      </c>
      <c r="C2448" t="s">
        <v>190</v>
      </c>
      <c r="D2448" t="s">
        <v>108</v>
      </c>
      <c r="E2448" t="s">
        <v>109</v>
      </c>
      <c r="F2448" s="1">
        <v>-7384.22</v>
      </c>
      <c r="G2448" s="121">
        <v>45108</v>
      </c>
    </row>
    <row r="2449" spans="1:7">
      <c r="A2449">
        <v>116</v>
      </c>
      <c r="B2449" t="s">
        <v>194</v>
      </c>
      <c r="C2449" t="s">
        <v>195</v>
      </c>
      <c r="D2449" t="s">
        <v>108</v>
      </c>
      <c r="E2449" t="s">
        <v>109</v>
      </c>
      <c r="F2449" s="1">
        <v>-7821.83</v>
      </c>
      <c r="G2449" s="121">
        <v>45108</v>
      </c>
    </row>
    <row r="2450" spans="1:7">
      <c r="A2450">
        <v>118</v>
      </c>
      <c r="B2450" t="s">
        <v>196</v>
      </c>
      <c r="C2450" t="s">
        <v>127</v>
      </c>
      <c r="D2450" t="s">
        <v>128</v>
      </c>
      <c r="E2450" t="s">
        <v>1061</v>
      </c>
      <c r="F2450" s="1">
        <v>29091.35</v>
      </c>
      <c r="G2450" s="121">
        <v>45108</v>
      </c>
    </row>
    <row r="2451" spans="1:7">
      <c r="A2451">
        <v>119</v>
      </c>
      <c r="B2451" t="s">
        <v>197</v>
      </c>
      <c r="C2451" t="s">
        <v>198</v>
      </c>
      <c r="D2451" t="s">
        <v>108</v>
      </c>
      <c r="E2451" t="s">
        <v>109</v>
      </c>
      <c r="F2451" s="1">
        <v>-7944.25</v>
      </c>
      <c r="G2451" s="121">
        <v>45108</v>
      </c>
    </row>
    <row r="2452" spans="1:7">
      <c r="A2452">
        <v>119</v>
      </c>
      <c r="B2452" t="s">
        <v>197</v>
      </c>
      <c r="C2452" t="s">
        <v>198</v>
      </c>
      <c r="D2452" t="s">
        <v>135</v>
      </c>
      <c r="E2452" t="s">
        <v>135</v>
      </c>
      <c r="F2452" s="1">
        <v>3472.5</v>
      </c>
      <c r="G2452" s="121">
        <v>45108</v>
      </c>
    </row>
    <row r="2453" spans="1:7">
      <c r="A2453">
        <v>120</v>
      </c>
      <c r="B2453" t="s">
        <v>199</v>
      </c>
      <c r="C2453" t="s">
        <v>200</v>
      </c>
      <c r="D2453" t="s">
        <v>108</v>
      </c>
      <c r="E2453" t="s">
        <v>109</v>
      </c>
      <c r="F2453" s="1">
        <v>-7944.25</v>
      </c>
      <c r="G2453" s="121">
        <v>45108</v>
      </c>
    </row>
    <row r="2454" spans="1:7">
      <c r="A2454">
        <v>121</v>
      </c>
      <c r="B2454" t="s">
        <v>201</v>
      </c>
      <c r="C2454" t="s">
        <v>202</v>
      </c>
      <c r="D2454" t="s">
        <v>713</v>
      </c>
      <c r="E2454" t="s">
        <v>1062</v>
      </c>
      <c r="F2454" s="1">
        <v>17000.02</v>
      </c>
      <c r="G2454" s="121">
        <v>45108</v>
      </c>
    </row>
    <row r="2455" spans="1:7">
      <c r="A2455">
        <v>121</v>
      </c>
      <c r="B2455" t="s">
        <v>201</v>
      </c>
      <c r="C2455" t="s">
        <v>202</v>
      </c>
      <c r="D2455" t="s">
        <v>108</v>
      </c>
      <c r="E2455" t="s">
        <v>203</v>
      </c>
      <c r="F2455" s="1">
        <v>600.29</v>
      </c>
      <c r="G2455" s="121">
        <v>45108</v>
      </c>
    </row>
    <row r="2456" spans="1:7">
      <c r="A2456">
        <v>121</v>
      </c>
      <c r="B2456" t="s">
        <v>201</v>
      </c>
      <c r="C2456" t="s">
        <v>202</v>
      </c>
      <c r="D2456" t="s">
        <v>128</v>
      </c>
      <c r="E2456" t="s">
        <v>1063</v>
      </c>
      <c r="F2456" s="1">
        <v>15007.35</v>
      </c>
      <c r="G2456" s="121">
        <v>45108</v>
      </c>
    </row>
    <row r="2457" spans="1:7">
      <c r="A2457">
        <v>122</v>
      </c>
      <c r="B2457" t="s">
        <v>205</v>
      </c>
      <c r="C2457" t="s">
        <v>206</v>
      </c>
      <c r="D2457" t="s">
        <v>108</v>
      </c>
      <c r="E2457" t="s">
        <v>109</v>
      </c>
      <c r="F2457" s="1">
        <v>-7399.75</v>
      </c>
      <c r="G2457" s="121">
        <v>45108</v>
      </c>
    </row>
    <row r="2458" spans="1:7">
      <c r="A2458">
        <v>122</v>
      </c>
      <c r="B2458" t="s">
        <v>205</v>
      </c>
      <c r="C2458" t="s">
        <v>206</v>
      </c>
      <c r="D2458" t="s">
        <v>143</v>
      </c>
      <c r="E2458" t="s">
        <v>144</v>
      </c>
      <c r="F2458" s="1">
        <v>11423.12</v>
      </c>
      <c r="G2458" s="121">
        <v>45108</v>
      </c>
    </row>
    <row r="2459" spans="1:7">
      <c r="A2459">
        <v>122</v>
      </c>
      <c r="B2459" t="s">
        <v>205</v>
      </c>
      <c r="C2459" t="s">
        <v>206</v>
      </c>
      <c r="D2459" t="s">
        <v>135</v>
      </c>
      <c r="E2459" t="s">
        <v>135</v>
      </c>
      <c r="F2459" s="1">
        <v>6945</v>
      </c>
      <c r="G2459" s="121">
        <v>45108</v>
      </c>
    </row>
    <row r="2460" spans="1:7">
      <c r="A2460">
        <v>126</v>
      </c>
      <c r="B2460" t="s">
        <v>207</v>
      </c>
      <c r="C2460" t="s">
        <v>208</v>
      </c>
      <c r="D2460" t="s">
        <v>108</v>
      </c>
      <c r="E2460" t="s">
        <v>109</v>
      </c>
      <c r="F2460" s="1">
        <v>-7944.25</v>
      </c>
      <c r="G2460" s="121">
        <v>45108</v>
      </c>
    </row>
    <row r="2461" spans="1:7">
      <c r="A2461">
        <v>127</v>
      </c>
      <c r="B2461" t="s">
        <v>209</v>
      </c>
      <c r="C2461" t="s">
        <v>210</v>
      </c>
      <c r="D2461" t="s">
        <v>108</v>
      </c>
      <c r="E2461" t="s">
        <v>109</v>
      </c>
      <c r="F2461" s="1">
        <v>-7944.25</v>
      </c>
      <c r="G2461" s="121">
        <v>45108</v>
      </c>
    </row>
    <row r="2462" spans="1:7">
      <c r="A2462">
        <v>129</v>
      </c>
      <c r="B2462" t="s">
        <v>211</v>
      </c>
      <c r="C2462" t="s">
        <v>212</v>
      </c>
      <c r="D2462" t="s">
        <v>108</v>
      </c>
      <c r="E2462" t="s">
        <v>109</v>
      </c>
      <c r="F2462" s="1">
        <v>-7944.25</v>
      </c>
      <c r="G2462" s="121">
        <v>45108</v>
      </c>
    </row>
    <row r="2463" spans="1:7">
      <c r="A2463">
        <v>131</v>
      </c>
      <c r="B2463" t="s">
        <v>213</v>
      </c>
      <c r="C2463" t="s">
        <v>214</v>
      </c>
      <c r="D2463" t="s">
        <v>135</v>
      </c>
      <c r="E2463" t="s">
        <v>135</v>
      </c>
      <c r="F2463" s="1">
        <v>6945</v>
      </c>
      <c r="G2463" s="121">
        <v>45108</v>
      </c>
    </row>
    <row r="2464" spans="1:7">
      <c r="A2464">
        <v>131</v>
      </c>
      <c r="B2464" t="s">
        <v>213</v>
      </c>
      <c r="C2464" t="s">
        <v>214</v>
      </c>
      <c r="D2464" t="s">
        <v>108</v>
      </c>
      <c r="E2464" t="s">
        <v>109</v>
      </c>
      <c r="F2464" s="1">
        <v>-7948.82</v>
      </c>
      <c r="G2464" s="121">
        <v>45108</v>
      </c>
    </row>
    <row r="2465" spans="1:7">
      <c r="A2465">
        <v>133</v>
      </c>
      <c r="B2465" t="s">
        <v>216</v>
      </c>
      <c r="C2465" t="s">
        <v>217</v>
      </c>
      <c r="D2465" t="s">
        <v>108</v>
      </c>
      <c r="E2465" t="s">
        <v>109</v>
      </c>
      <c r="F2465" s="1">
        <v>-7948.82</v>
      </c>
      <c r="G2465" s="121">
        <v>45108</v>
      </c>
    </row>
    <row r="2466" spans="1:7">
      <c r="A2466">
        <v>134</v>
      </c>
      <c r="B2466" t="s">
        <v>218</v>
      </c>
      <c r="C2466" t="s">
        <v>219</v>
      </c>
      <c r="D2466" t="s">
        <v>108</v>
      </c>
      <c r="E2466" t="s">
        <v>109</v>
      </c>
      <c r="F2466" s="1">
        <v>-7937.86</v>
      </c>
      <c r="G2466" s="121">
        <v>45108</v>
      </c>
    </row>
    <row r="2467" spans="1:7">
      <c r="A2467">
        <v>136</v>
      </c>
      <c r="B2467" t="s">
        <v>220</v>
      </c>
      <c r="C2467" t="s">
        <v>221</v>
      </c>
      <c r="D2467" t="s">
        <v>108</v>
      </c>
      <c r="E2467" t="s">
        <v>109</v>
      </c>
      <c r="F2467" s="1">
        <v>-7770.67</v>
      </c>
      <c r="G2467" s="121">
        <v>45108</v>
      </c>
    </row>
    <row r="2468" spans="1:7">
      <c r="A2468">
        <v>137</v>
      </c>
      <c r="B2468" t="s">
        <v>222</v>
      </c>
      <c r="C2468" t="s">
        <v>223</v>
      </c>
      <c r="D2468" t="s">
        <v>108</v>
      </c>
      <c r="E2468" t="s">
        <v>109</v>
      </c>
      <c r="F2468" s="1">
        <v>-7768.84</v>
      </c>
      <c r="G2468" s="121">
        <v>45108</v>
      </c>
    </row>
    <row r="2469" spans="1:7">
      <c r="A2469">
        <v>138</v>
      </c>
      <c r="B2469" t="s">
        <v>224</v>
      </c>
      <c r="C2469" t="s">
        <v>225</v>
      </c>
      <c r="D2469" t="s">
        <v>108</v>
      </c>
      <c r="E2469" t="s">
        <v>109</v>
      </c>
      <c r="F2469" s="1">
        <v>-7672</v>
      </c>
      <c r="G2469" s="121">
        <v>45108</v>
      </c>
    </row>
    <row r="2470" spans="1:7">
      <c r="A2470">
        <v>139</v>
      </c>
      <c r="B2470" t="s">
        <v>226</v>
      </c>
      <c r="C2470" t="s">
        <v>227</v>
      </c>
      <c r="D2470" t="s">
        <v>108</v>
      </c>
      <c r="E2470" t="s">
        <v>109</v>
      </c>
      <c r="F2470" s="1">
        <v>-7835.54</v>
      </c>
      <c r="G2470" s="121">
        <v>45108</v>
      </c>
    </row>
    <row r="2471" spans="1:7">
      <c r="A2471">
        <v>140</v>
      </c>
      <c r="B2471" t="s">
        <v>228</v>
      </c>
      <c r="C2471" t="s">
        <v>229</v>
      </c>
      <c r="D2471" t="s">
        <v>108</v>
      </c>
      <c r="E2471" t="s">
        <v>109</v>
      </c>
      <c r="F2471" s="1">
        <v>-8380.9500000000007</v>
      </c>
      <c r="G2471" s="121">
        <v>45108</v>
      </c>
    </row>
    <row r="2472" spans="1:7">
      <c r="A2472">
        <v>141</v>
      </c>
      <c r="B2472" t="s">
        <v>733</v>
      </c>
      <c r="C2472" t="s">
        <v>734</v>
      </c>
      <c r="D2472" t="s">
        <v>108</v>
      </c>
      <c r="E2472" t="s">
        <v>819</v>
      </c>
      <c r="F2472" s="1">
        <v>-6544</v>
      </c>
      <c r="G2472" s="121">
        <v>45108</v>
      </c>
    </row>
    <row r="2473" spans="1:7">
      <c r="A2473">
        <v>141</v>
      </c>
      <c r="B2473" t="s">
        <v>733</v>
      </c>
      <c r="C2473" t="s">
        <v>734</v>
      </c>
      <c r="D2473" t="s">
        <v>108</v>
      </c>
      <c r="E2473" t="s">
        <v>109</v>
      </c>
      <c r="F2473" s="1">
        <v>-8272.23</v>
      </c>
      <c r="G2473" s="121">
        <v>45108</v>
      </c>
    </row>
    <row r="2474" spans="1:7">
      <c r="A2474">
        <v>142</v>
      </c>
      <c r="B2474" t="s">
        <v>230</v>
      </c>
      <c r="C2474" t="s">
        <v>231</v>
      </c>
      <c r="D2474" t="s">
        <v>108</v>
      </c>
      <c r="E2474" t="s">
        <v>109</v>
      </c>
      <c r="F2474" s="1">
        <v>-7999.98</v>
      </c>
      <c r="G2474" s="121">
        <v>45108</v>
      </c>
    </row>
    <row r="2475" spans="1:7">
      <c r="A2475">
        <v>148</v>
      </c>
      <c r="B2475" t="s">
        <v>234</v>
      </c>
      <c r="C2475" t="s">
        <v>235</v>
      </c>
      <c r="D2475" t="s">
        <v>108</v>
      </c>
      <c r="E2475" t="s">
        <v>109</v>
      </c>
      <c r="F2475" s="1">
        <v>-8190.92</v>
      </c>
      <c r="G2475" s="121">
        <v>45108</v>
      </c>
    </row>
    <row r="2476" spans="1:7">
      <c r="A2476">
        <v>149</v>
      </c>
      <c r="B2476" t="s">
        <v>236</v>
      </c>
      <c r="C2476" t="s">
        <v>237</v>
      </c>
      <c r="D2476" t="s">
        <v>108</v>
      </c>
      <c r="E2476" t="s">
        <v>109</v>
      </c>
      <c r="F2476" s="1">
        <v>-7883.96</v>
      </c>
      <c r="G2476" s="121">
        <v>45108</v>
      </c>
    </row>
    <row r="2477" spans="1:7">
      <c r="A2477">
        <v>150</v>
      </c>
      <c r="B2477" t="s">
        <v>238</v>
      </c>
      <c r="C2477" t="s">
        <v>239</v>
      </c>
      <c r="D2477" t="s">
        <v>108</v>
      </c>
      <c r="E2477" t="s">
        <v>109</v>
      </c>
      <c r="F2477" s="1">
        <v>-7606.22</v>
      </c>
      <c r="G2477" s="121">
        <v>45108</v>
      </c>
    </row>
    <row r="2478" spans="1:7">
      <c r="A2478">
        <v>151</v>
      </c>
      <c r="B2478" t="s">
        <v>240</v>
      </c>
      <c r="C2478" t="s">
        <v>241</v>
      </c>
      <c r="D2478" t="s">
        <v>108</v>
      </c>
      <c r="E2478" t="s">
        <v>109</v>
      </c>
      <c r="F2478" s="1">
        <v>-7412.54</v>
      </c>
      <c r="G2478" s="121">
        <v>45108</v>
      </c>
    </row>
    <row r="2479" spans="1:7">
      <c r="A2479">
        <v>152</v>
      </c>
      <c r="B2479" t="s">
        <v>242</v>
      </c>
      <c r="C2479" t="s">
        <v>243</v>
      </c>
      <c r="D2479" t="s">
        <v>108</v>
      </c>
      <c r="E2479" t="s">
        <v>109</v>
      </c>
      <c r="F2479" s="1">
        <v>-7305.65</v>
      </c>
      <c r="G2479" s="121">
        <v>45108</v>
      </c>
    </row>
    <row r="2480" spans="1:7">
      <c r="A2480">
        <v>160</v>
      </c>
      <c r="B2480" t="s">
        <v>244</v>
      </c>
      <c r="C2480" t="s">
        <v>245</v>
      </c>
      <c r="D2480" t="s">
        <v>108</v>
      </c>
      <c r="E2480" t="s">
        <v>109</v>
      </c>
      <c r="F2480" s="1">
        <v>-7896.75</v>
      </c>
      <c r="G2480" s="121">
        <v>45108</v>
      </c>
    </row>
    <row r="2481" spans="1:7">
      <c r="A2481">
        <v>163</v>
      </c>
      <c r="B2481" t="s">
        <v>246</v>
      </c>
      <c r="C2481" t="s">
        <v>247</v>
      </c>
      <c r="D2481" t="s">
        <v>108</v>
      </c>
      <c r="E2481" t="s">
        <v>109</v>
      </c>
      <c r="F2481" s="1">
        <v>-7730.47</v>
      </c>
      <c r="G2481" s="121">
        <v>45108</v>
      </c>
    </row>
    <row r="2482" spans="1:7">
      <c r="A2482">
        <v>164</v>
      </c>
      <c r="B2482" t="s">
        <v>248</v>
      </c>
      <c r="C2482" t="s">
        <v>249</v>
      </c>
      <c r="D2482" t="s">
        <v>135</v>
      </c>
      <c r="E2482" t="s">
        <v>135</v>
      </c>
      <c r="F2482" s="1">
        <v>6945</v>
      </c>
      <c r="G2482" s="121">
        <v>45108</v>
      </c>
    </row>
    <row r="2483" spans="1:7">
      <c r="A2483">
        <v>164</v>
      </c>
      <c r="B2483" t="s">
        <v>248</v>
      </c>
      <c r="C2483" t="s">
        <v>249</v>
      </c>
      <c r="D2483" t="s">
        <v>108</v>
      </c>
      <c r="E2483" t="s">
        <v>109</v>
      </c>
      <c r="F2483" s="1">
        <v>-7726.82</v>
      </c>
      <c r="G2483" s="121">
        <v>45108</v>
      </c>
    </row>
    <row r="2484" spans="1:7">
      <c r="A2484">
        <v>166</v>
      </c>
      <c r="B2484" t="s">
        <v>250</v>
      </c>
      <c r="C2484" t="s">
        <v>127</v>
      </c>
      <c r="D2484" t="s">
        <v>128</v>
      </c>
      <c r="E2484" t="s">
        <v>1061</v>
      </c>
      <c r="F2484" s="1">
        <v>26792.99</v>
      </c>
      <c r="G2484" s="121">
        <v>45108</v>
      </c>
    </row>
    <row r="2485" spans="1:7">
      <c r="A2485">
        <v>170</v>
      </c>
      <c r="B2485" t="s">
        <v>252</v>
      </c>
      <c r="C2485" t="s">
        <v>121</v>
      </c>
      <c r="D2485" t="s">
        <v>108</v>
      </c>
      <c r="E2485" t="s">
        <v>109</v>
      </c>
      <c r="F2485" s="1">
        <v>-8099.56</v>
      </c>
      <c r="G2485" s="121">
        <v>45108</v>
      </c>
    </row>
    <row r="2486" spans="1:7">
      <c r="A2486">
        <v>171</v>
      </c>
      <c r="B2486" t="s">
        <v>253</v>
      </c>
      <c r="C2486" t="s">
        <v>254</v>
      </c>
      <c r="D2486" t="s">
        <v>108</v>
      </c>
      <c r="E2486" t="s">
        <v>109</v>
      </c>
      <c r="F2486" s="1">
        <v>-8318.82</v>
      </c>
      <c r="G2486" s="121">
        <v>45108</v>
      </c>
    </row>
    <row r="2487" spans="1:7">
      <c r="A2487">
        <v>178</v>
      </c>
      <c r="B2487" t="s">
        <v>255</v>
      </c>
      <c r="C2487" t="s">
        <v>256</v>
      </c>
      <c r="D2487" t="s">
        <v>108</v>
      </c>
      <c r="E2487" t="s">
        <v>109</v>
      </c>
      <c r="F2487" s="1">
        <v>-8383.69</v>
      </c>
      <c r="G2487" s="121">
        <v>45108</v>
      </c>
    </row>
    <row r="2488" spans="1:7">
      <c r="A2488">
        <v>179</v>
      </c>
      <c r="B2488" t="s">
        <v>257</v>
      </c>
      <c r="C2488" t="s">
        <v>258</v>
      </c>
      <c r="D2488" t="s">
        <v>108</v>
      </c>
      <c r="E2488" t="s">
        <v>109</v>
      </c>
      <c r="F2488" s="1">
        <v>-7999.07</v>
      </c>
      <c r="G2488" s="121">
        <v>45108</v>
      </c>
    </row>
    <row r="2489" spans="1:7">
      <c r="A2489">
        <v>180</v>
      </c>
      <c r="B2489" t="s">
        <v>259</v>
      </c>
      <c r="C2489" t="s">
        <v>260</v>
      </c>
      <c r="D2489" t="s">
        <v>108</v>
      </c>
      <c r="E2489" t="s">
        <v>109</v>
      </c>
      <c r="F2489" s="1">
        <v>-8106.87</v>
      </c>
      <c r="G2489" s="121">
        <v>45108</v>
      </c>
    </row>
    <row r="2490" spans="1:7">
      <c r="A2490">
        <v>183</v>
      </c>
      <c r="B2490" t="s">
        <v>263</v>
      </c>
      <c r="C2490" t="s">
        <v>174</v>
      </c>
      <c r="D2490" t="s">
        <v>108</v>
      </c>
      <c r="E2490" t="s">
        <v>109</v>
      </c>
      <c r="F2490" s="1">
        <v>-7925.07</v>
      </c>
      <c r="G2490" s="121">
        <v>45108</v>
      </c>
    </row>
    <row r="2491" spans="1:7">
      <c r="A2491">
        <v>187</v>
      </c>
      <c r="B2491" t="s">
        <v>266</v>
      </c>
      <c r="C2491" t="s">
        <v>241</v>
      </c>
      <c r="D2491" t="s">
        <v>108</v>
      </c>
      <c r="E2491" t="s">
        <v>109</v>
      </c>
      <c r="F2491" s="1">
        <v>-7518.52</v>
      </c>
      <c r="G2491" s="121">
        <v>45108</v>
      </c>
    </row>
    <row r="2492" spans="1:7">
      <c r="A2492">
        <v>191</v>
      </c>
      <c r="B2492" t="s">
        <v>272</v>
      </c>
      <c r="C2492" t="s">
        <v>273</v>
      </c>
      <c r="D2492" t="s">
        <v>108</v>
      </c>
      <c r="E2492" t="s">
        <v>109</v>
      </c>
      <c r="F2492" s="1">
        <v>-8027.39</v>
      </c>
      <c r="G2492" s="121">
        <v>45108</v>
      </c>
    </row>
    <row r="2493" spans="1:7">
      <c r="A2493">
        <v>192</v>
      </c>
      <c r="B2493" t="s">
        <v>274</v>
      </c>
      <c r="C2493" t="s">
        <v>275</v>
      </c>
      <c r="D2493" t="s">
        <v>108</v>
      </c>
      <c r="E2493" t="s">
        <v>109</v>
      </c>
      <c r="F2493" s="1">
        <v>-7922.33</v>
      </c>
      <c r="G2493" s="121">
        <v>45108</v>
      </c>
    </row>
    <row r="2494" spans="1:7">
      <c r="A2494">
        <v>193</v>
      </c>
      <c r="B2494" t="s">
        <v>276</v>
      </c>
      <c r="C2494" t="s">
        <v>277</v>
      </c>
      <c r="D2494" t="s">
        <v>108</v>
      </c>
      <c r="E2494" t="s">
        <v>109</v>
      </c>
      <c r="F2494" s="1">
        <v>-7512.13</v>
      </c>
      <c r="G2494" s="121">
        <v>45108</v>
      </c>
    </row>
    <row r="2495" spans="1:7">
      <c r="A2495">
        <v>195</v>
      </c>
      <c r="B2495" t="s">
        <v>280</v>
      </c>
      <c r="C2495" t="s">
        <v>281</v>
      </c>
      <c r="D2495" t="s">
        <v>108</v>
      </c>
      <c r="E2495" t="s">
        <v>109</v>
      </c>
      <c r="F2495" s="1">
        <v>-7576.08</v>
      </c>
      <c r="G2495" s="121">
        <v>45108</v>
      </c>
    </row>
    <row r="2496" spans="1:7">
      <c r="A2496">
        <v>201</v>
      </c>
      <c r="B2496" t="s">
        <v>283</v>
      </c>
      <c r="C2496" t="s">
        <v>284</v>
      </c>
      <c r="D2496" t="s">
        <v>108</v>
      </c>
      <c r="E2496" t="s">
        <v>177</v>
      </c>
      <c r="F2496" s="1">
        <v>-7944</v>
      </c>
      <c r="G2496" s="121">
        <v>45108</v>
      </c>
    </row>
    <row r="2497" spans="1:7">
      <c r="A2497">
        <v>202</v>
      </c>
      <c r="B2497" t="s">
        <v>285</v>
      </c>
      <c r="C2497" t="s">
        <v>286</v>
      </c>
      <c r="D2497" t="s">
        <v>108</v>
      </c>
      <c r="E2497" t="s">
        <v>109</v>
      </c>
      <c r="F2497" s="1">
        <v>-7827.31</v>
      </c>
      <c r="G2497" s="121">
        <v>45108</v>
      </c>
    </row>
    <row r="2498" spans="1:7">
      <c r="A2498">
        <v>204</v>
      </c>
      <c r="B2498" t="s">
        <v>816</v>
      </c>
      <c r="C2498" t="s">
        <v>817</v>
      </c>
      <c r="D2498" t="s">
        <v>108</v>
      </c>
      <c r="E2498" t="s">
        <v>177</v>
      </c>
      <c r="F2498" s="1">
        <v>-7950</v>
      </c>
      <c r="G2498" s="121">
        <v>45108</v>
      </c>
    </row>
    <row r="2499" spans="1:7">
      <c r="A2499">
        <v>206</v>
      </c>
      <c r="B2499" t="s">
        <v>740</v>
      </c>
      <c r="C2499" t="s">
        <v>741</v>
      </c>
      <c r="D2499" t="s">
        <v>108</v>
      </c>
      <c r="E2499" t="s">
        <v>109</v>
      </c>
      <c r="F2499" s="1">
        <v>-8593.81</v>
      </c>
      <c r="G2499" s="121">
        <v>45108</v>
      </c>
    </row>
    <row r="2500" spans="1:7">
      <c r="A2500">
        <v>208</v>
      </c>
      <c r="B2500" t="s">
        <v>287</v>
      </c>
      <c r="C2500" t="s">
        <v>288</v>
      </c>
      <c r="D2500" t="s">
        <v>108</v>
      </c>
      <c r="E2500" t="s">
        <v>109</v>
      </c>
      <c r="F2500" s="1">
        <v>-7824.57</v>
      </c>
      <c r="G2500" s="121">
        <v>45108</v>
      </c>
    </row>
    <row r="2501" spans="1:7">
      <c r="A2501">
        <v>210</v>
      </c>
      <c r="B2501" t="s">
        <v>291</v>
      </c>
      <c r="C2501" t="s">
        <v>292</v>
      </c>
      <c r="D2501" t="s">
        <v>108</v>
      </c>
      <c r="E2501" t="s">
        <v>109</v>
      </c>
      <c r="F2501" s="1">
        <v>-7837.36</v>
      </c>
      <c r="G2501" s="121">
        <v>45108</v>
      </c>
    </row>
    <row r="2502" spans="1:7">
      <c r="A2502">
        <v>211</v>
      </c>
      <c r="B2502" t="s">
        <v>293</v>
      </c>
      <c r="C2502" t="s">
        <v>294</v>
      </c>
      <c r="D2502" t="s">
        <v>108</v>
      </c>
      <c r="E2502" t="s">
        <v>109</v>
      </c>
      <c r="F2502" s="1">
        <v>-8165.34</v>
      </c>
      <c r="G2502" s="121">
        <v>45108</v>
      </c>
    </row>
    <row r="2503" spans="1:7">
      <c r="A2503">
        <v>212</v>
      </c>
      <c r="B2503" t="s">
        <v>295</v>
      </c>
      <c r="C2503" t="s">
        <v>296</v>
      </c>
      <c r="D2503" t="s">
        <v>108</v>
      </c>
      <c r="E2503" t="s">
        <v>109</v>
      </c>
      <c r="F2503" s="1">
        <v>-8272.23</v>
      </c>
      <c r="G2503" s="121">
        <v>45108</v>
      </c>
    </row>
    <row r="2504" spans="1:7">
      <c r="A2504">
        <v>213</v>
      </c>
      <c r="B2504" t="s">
        <v>297</v>
      </c>
      <c r="C2504" t="s">
        <v>298</v>
      </c>
      <c r="D2504" t="s">
        <v>108</v>
      </c>
      <c r="E2504" t="s">
        <v>109</v>
      </c>
      <c r="F2504" s="1">
        <v>-8111.44</v>
      </c>
      <c r="G2504" s="121">
        <v>45108</v>
      </c>
    </row>
    <row r="2505" spans="1:7">
      <c r="A2505">
        <v>217</v>
      </c>
      <c r="B2505" t="s">
        <v>743</v>
      </c>
      <c r="C2505" t="s">
        <v>744</v>
      </c>
      <c r="D2505" t="s">
        <v>108</v>
      </c>
      <c r="E2505" t="s">
        <v>109</v>
      </c>
      <c r="F2505" s="1">
        <v>-8926.36</v>
      </c>
      <c r="G2505" s="121">
        <v>45108</v>
      </c>
    </row>
    <row r="2506" spans="1:7">
      <c r="A2506">
        <v>222</v>
      </c>
      <c r="B2506" t="s">
        <v>299</v>
      </c>
      <c r="C2506" t="s">
        <v>300</v>
      </c>
      <c r="D2506" t="s">
        <v>108</v>
      </c>
      <c r="E2506" t="s">
        <v>109</v>
      </c>
      <c r="F2506" s="1">
        <v>-7999.07</v>
      </c>
      <c r="G2506" s="121">
        <v>45108</v>
      </c>
    </row>
    <row r="2507" spans="1:7">
      <c r="A2507">
        <v>224</v>
      </c>
      <c r="B2507" t="s">
        <v>301</v>
      </c>
      <c r="C2507" t="s">
        <v>302</v>
      </c>
      <c r="D2507" t="s">
        <v>108</v>
      </c>
      <c r="E2507" t="s">
        <v>109</v>
      </c>
      <c r="F2507" s="1">
        <v>-7998.15</v>
      </c>
      <c r="G2507" s="121">
        <v>45108</v>
      </c>
    </row>
    <row r="2508" spans="1:7">
      <c r="A2508">
        <v>226</v>
      </c>
      <c r="B2508" t="s">
        <v>303</v>
      </c>
      <c r="C2508" t="s">
        <v>304</v>
      </c>
      <c r="D2508" t="s">
        <v>108</v>
      </c>
      <c r="E2508" t="s">
        <v>109</v>
      </c>
      <c r="F2508" s="1">
        <v>-8070.33</v>
      </c>
      <c r="G2508" s="121">
        <v>45108</v>
      </c>
    </row>
    <row r="2509" spans="1:7">
      <c r="A2509">
        <v>228</v>
      </c>
      <c r="B2509" t="s">
        <v>305</v>
      </c>
      <c r="C2509" t="s">
        <v>306</v>
      </c>
      <c r="D2509" t="s">
        <v>108</v>
      </c>
      <c r="E2509" t="s">
        <v>109</v>
      </c>
      <c r="F2509" s="1">
        <v>-7892.18</v>
      </c>
      <c r="G2509" s="121">
        <v>45108</v>
      </c>
    </row>
    <row r="2510" spans="1:7">
      <c r="A2510">
        <v>229</v>
      </c>
      <c r="B2510" t="s">
        <v>307</v>
      </c>
      <c r="C2510" t="s">
        <v>308</v>
      </c>
      <c r="D2510" t="s">
        <v>108</v>
      </c>
      <c r="E2510" t="s">
        <v>109</v>
      </c>
      <c r="F2510" s="1">
        <v>-7731.39</v>
      </c>
      <c r="G2510" s="121">
        <v>45108</v>
      </c>
    </row>
    <row r="2511" spans="1:7">
      <c r="A2511">
        <v>230</v>
      </c>
      <c r="B2511" t="s">
        <v>309</v>
      </c>
      <c r="C2511" t="s">
        <v>310</v>
      </c>
      <c r="D2511" t="s">
        <v>108</v>
      </c>
      <c r="E2511" t="s">
        <v>109</v>
      </c>
      <c r="F2511" s="1">
        <v>-7726.82</v>
      </c>
      <c r="G2511" s="121">
        <v>45108</v>
      </c>
    </row>
    <row r="2512" spans="1:7">
      <c r="A2512">
        <v>231</v>
      </c>
      <c r="B2512" t="s">
        <v>923</v>
      </c>
      <c r="C2512" t="s">
        <v>924</v>
      </c>
      <c r="D2512" t="s">
        <v>128</v>
      </c>
      <c r="E2512" t="s">
        <v>1064</v>
      </c>
      <c r="F2512" s="1">
        <v>-1083054.69</v>
      </c>
      <c r="G2512" s="121">
        <v>45108</v>
      </c>
    </row>
    <row r="2513" spans="1:7">
      <c r="A2513">
        <v>231</v>
      </c>
      <c r="B2513" t="s">
        <v>923</v>
      </c>
      <c r="C2513" t="s">
        <v>924</v>
      </c>
      <c r="D2513" t="s">
        <v>108</v>
      </c>
      <c r="E2513" t="s">
        <v>203</v>
      </c>
      <c r="F2513" s="1">
        <v>31137.82</v>
      </c>
      <c r="G2513" s="121">
        <v>45108</v>
      </c>
    </row>
    <row r="2514" spans="1:7">
      <c r="A2514">
        <v>231</v>
      </c>
      <c r="B2514" t="s">
        <v>923</v>
      </c>
      <c r="C2514" t="s">
        <v>924</v>
      </c>
      <c r="D2514" t="s">
        <v>128</v>
      </c>
      <c r="E2514" t="s">
        <v>1065</v>
      </c>
      <c r="F2514" s="1">
        <v>45127.28</v>
      </c>
      <c r="G2514" s="121">
        <v>45108</v>
      </c>
    </row>
    <row r="2515" spans="1:7">
      <c r="A2515">
        <v>232</v>
      </c>
      <c r="B2515" t="s">
        <v>311</v>
      </c>
      <c r="C2515" t="s">
        <v>312</v>
      </c>
      <c r="D2515" t="s">
        <v>135</v>
      </c>
      <c r="E2515" t="s">
        <v>135</v>
      </c>
      <c r="F2515" s="1">
        <v>6945</v>
      </c>
      <c r="G2515" s="121">
        <v>45108</v>
      </c>
    </row>
    <row r="2516" spans="1:7">
      <c r="A2516">
        <v>234</v>
      </c>
      <c r="B2516" t="s">
        <v>315</v>
      </c>
      <c r="C2516" t="s">
        <v>316</v>
      </c>
      <c r="D2516" t="s">
        <v>108</v>
      </c>
      <c r="E2516" t="s">
        <v>109</v>
      </c>
      <c r="F2516" s="1">
        <v>-6679.85</v>
      </c>
      <c r="G2516" s="121">
        <v>45108</v>
      </c>
    </row>
    <row r="2517" spans="1:7">
      <c r="A2517">
        <v>236</v>
      </c>
      <c r="B2517" t="s">
        <v>319</v>
      </c>
      <c r="C2517" t="s">
        <v>320</v>
      </c>
      <c r="D2517" t="s">
        <v>128</v>
      </c>
      <c r="E2517" t="s">
        <v>1063</v>
      </c>
      <c r="F2517" s="1">
        <v>9082.19</v>
      </c>
      <c r="G2517" s="121">
        <v>45108</v>
      </c>
    </row>
    <row r="2518" spans="1:7">
      <c r="A2518">
        <v>236</v>
      </c>
      <c r="B2518" t="s">
        <v>319</v>
      </c>
      <c r="C2518" t="s">
        <v>320</v>
      </c>
      <c r="D2518" t="s">
        <v>108</v>
      </c>
      <c r="E2518" t="s">
        <v>203</v>
      </c>
      <c r="F2518" s="1">
        <v>1089.8699999999999</v>
      </c>
      <c r="G2518" s="121">
        <v>45108</v>
      </c>
    </row>
    <row r="2519" spans="1:7">
      <c r="A2519">
        <v>236</v>
      </c>
      <c r="B2519" t="s">
        <v>319</v>
      </c>
      <c r="C2519" t="s">
        <v>320</v>
      </c>
      <c r="D2519" t="s">
        <v>108</v>
      </c>
      <c r="E2519" t="s">
        <v>109</v>
      </c>
      <c r="F2519" s="1">
        <v>-6646.04</v>
      </c>
      <c r="G2519" s="121">
        <v>45108</v>
      </c>
    </row>
    <row r="2520" spans="1:7">
      <c r="A2520">
        <v>237</v>
      </c>
      <c r="B2520" t="s">
        <v>321</v>
      </c>
      <c r="C2520" t="s">
        <v>322</v>
      </c>
      <c r="D2520" t="s">
        <v>108</v>
      </c>
      <c r="E2520" t="s">
        <v>109</v>
      </c>
      <c r="F2520" s="1">
        <v>-6679.85</v>
      </c>
      <c r="G2520" s="121">
        <v>45108</v>
      </c>
    </row>
    <row r="2521" spans="1:7">
      <c r="A2521">
        <v>239</v>
      </c>
      <c r="B2521" t="s">
        <v>323</v>
      </c>
      <c r="C2521" t="s">
        <v>324</v>
      </c>
      <c r="D2521" t="s">
        <v>108</v>
      </c>
      <c r="E2521" t="s">
        <v>109</v>
      </c>
      <c r="F2521" s="1">
        <v>-6725.53</v>
      </c>
      <c r="G2521" s="121">
        <v>45108</v>
      </c>
    </row>
    <row r="2522" spans="1:7">
      <c r="A2522">
        <v>240</v>
      </c>
      <c r="B2522" t="s">
        <v>1066</v>
      </c>
      <c r="C2522" t="s">
        <v>1067</v>
      </c>
      <c r="D2522" t="s">
        <v>108</v>
      </c>
      <c r="E2522" t="s">
        <v>109</v>
      </c>
      <c r="F2522" s="1">
        <v>-6781.26</v>
      </c>
      <c r="G2522" s="121">
        <v>45108</v>
      </c>
    </row>
    <row r="2523" spans="1:7">
      <c r="A2523">
        <v>241</v>
      </c>
      <c r="B2523" t="s">
        <v>325</v>
      </c>
      <c r="C2523" t="s">
        <v>326</v>
      </c>
      <c r="D2523" t="s">
        <v>108</v>
      </c>
      <c r="E2523" t="s">
        <v>109</v>
      </c>
      <c r="F2523" s="1">
        <v>-6877.18</v>
      </c>
      <c r="G2523" s="121">
        <v>45108</v>
      </c>
    </row>
    <row r="2524" spans="1:7">
      <c r="A2524">
        <v>242</v>
      </c>
      <c r="B2524" t="s">
        <v>327</v>
      </c>
      <c r="C2524" t="s">
        <v>328</v>
      </c>
      <c r="D2524" t="s">
        <v>108</v>
      </c>
      <c r="E2524" t="s">
        <v>109</v>
      </c>
      <c r="F2524" s="1">
        <v>-6953.01</v>
      </c>
      <c r="G2524" s="121">
        <v>45108</v>
      </c>
    </row>
    <row r="2525" spans="1:7">
      <c r="A2525">
        <v>242</v>
      </c>
      <c r="B2525" t="s">
        <v>327</v>
      </c>
      <c r="C2525" t="s">
        <v>328</v>
      </c>
      <c r="D2525" t="s">
        <v>713</v>
      </c>
      <c r="E2525" t="s">
        <v>1068</v>
      </c>
      <c r="F2525" s="1">
        <v>20400.02</v>
      </c>
      <c r="G2525" s="121">
        <v>45108</v>
      </c>
    </row>
    <row r="2526" spans="1:7">
      <c r="A2526">
        <v>243</v>
      </c>
      <c r="B2526" t="s">
        <v>329</v>
      </c>
      <c r="C2526" t="s">
        <v>330</v>
      </c>
      <c r="D2526" t="s">
        <v>135</v>
      </c>
      <c r="E2526" t="s">
        <v>135</v>
      </c>
      <c r="F2526" s="1">
        <v>6945</v>
      </c>
      <c r="G2526" s="121">
        <v>45108</v>
      </c>
    </row>
    <row r="2527" spans="1:7">
      <c r="A2527">
        <v>243</v>
      </c>
      <c r="B2527" t="s">
        <v>329</v>
      </c>
      <c r="C2527" t="s">
        <v>330</v>
      </c>
      <c r="D2527" t="s">
        <v>108</v>
      </c>
      <c r="E2527" t="s">
        <v>109</v>
      </c>
      <c r="F2527" s="1">
        <v>-6984.99</v>
      </c>
      <c r="G2527" s="121">
        <v>45108</v>
      </c>
    </row>
    <row r="2528" spans="1:7">
      <c r="A2528">
        <v>244</v>
      </c>
      <c r="B2528" t="s">
        <v>331</v>
      </c>
      <c r="C2528" t="s">
        <v>332</v>
      </c>
      <c r="D2528" t="s">
        <v>108</v>
      </c>
      <c r="E2528" t="s">
        <v>109</v>
      </c>
      <c r="F2528" s="1">
        <v>-7034.32</v>
      </c>
      <c r="G2528" s="121">
        <v>45108</v>
      </c>
    </row>
    <row r="2529" spans="1:7">
      <c r="A2529">
        <v>245</v>
      </c>
      <c r="B2529" t="s">
        <v>333</v>
      </c>
      <c r="C2529" t="s">
        <v>334</v>
      </c>
      <c r="D2529" t="s">
        <v>135</v>
      </c>
      <c r="E2529" t="s">
        <v>135</v>
      </c>
      <c r="F2529" s="1">
        <v>6945</v>
      </c>
      <c r="G2529" s="121">
        <v>45108</v>
      </c>
    </row>
    <row r="2530" spans="1:7">
      <c r="A2530">
        <v>246</v>
      </c>
      <c r="B2530" t="s">
        <v>335</v>
      </c>
      <c r="C2530" t="s">
        <v>336</v>
      </c>
      <c r="D2530" t="s">
        <v>108</v>
      </c>
      <c r="E2530" t="s">
        <v>109</v>
      </c>
      <c r="F2530" s="1">
        <v>-6871.7</v>
      </c>
      <c r="G2530" s="121">
        <v>45108</v>
      </c>
    </row>
    <row r="2531" spans="1:7">
      <c r="A2531">
        <v>247</v>
      </c>
      <c r="B2531" t="s">
        <v>337</v>
      </c>
      <c r="C2531" t="s">
        <v>338</v>
      </c>
      <c r="D2531" t="s">
        <v>108</v>
      </c>
      <c r="E2531" t="s">
        <v>1069</v>
      </c>
      <c r="F2531" s="1">
        <v>-7543</v>
      </c>
      <c r="G2531" s="121">
        <v>45108</v>
      </c>
    </row>
    <row r="2532" spans="1:7">
      <c r="A2532">
        <v>247</v>
      </c>
      <c r="B2532" t="s">
        <v>337</v>
      </c>
      <c r="C2532" t="s">
        <v>338</v>
      </c>
      <c r="D2532" t="s">
        <v>135</v>
      </c>
      <c r="E2532" t="s">
        <v>135</v>
      </c>
      <c r="F2532" s="1">
        <v>6945</v>
      </c>
      <c r="G2532" s="121">
        <v>45108</v>
      </c>
    </row>
    <row r="2533" spans="1:7">
      <c r="A2533">
        <v>248</v>
      </c>
      <c r="B2533" t="s">
        <v>340</v>
      </c>
      <c r="C2533" t="s">
        <v>341</v>
      </c>
      <c r="D2533" t="s">
        <v>108</v>
      </c>
      <c r="E2533" t="s">
        <v>109</v>
      </c>
      <c r="F2533" s="1">
        <v>-6803.18</v>
      </c>
      <c r="G2533" s="121">
        <v>45108</v>
      </c>
    </row>
    <row r="2534" spans="1:7">
      <c r="A2534">
        <v>249</v>
      </c>
      <c r="B2534" t="s">
        <v>342</v>
      </c>
      <c r="C2534" t="s">
        <v>343</v>
      </c>
      <c r="D2534" t="s">
        <v>135</v>
      </c>
      <c r="E2534" t="s">
        <v>135</v>
      </c>
      <c r="F2534" s="1">
        <v>6945</v>
      </c>
      <c r="G2534" s="121">
        <v>45108</v>
      </c>
    </row>
    <row r="2535" spans="1:7">
      <c r="A2535">
        <v>250</v>
      </c>
      <c r="B2535" t="s">
        <v>344</v>
      </c>
      <c r="C2535" t="s">
        <v>345</v>
      </c>
      <c r="D2535" t="s">
        <v>108</v>
      </c>
      <c r="E2535" t="s">
        <v>109</v>
      </c>
      <c r="F2535" s="1">
        <v>-6696.29</v>
      </c>
      <c r="G2535" s="121">
        <v>45108</v>
      </c>
    </row>
    <row r="2536" spans="1:7">
      <c r="A2536">
        <v>251</v>
      </c>
      <c r="B2536" t="s">
        <v>346</v>
      </c>
      <c r="C2536" t="s">
        <v>347</v>
      </c>
      <c r="D2536" t="s">
        <v>135</v>
      </c>
      <c r="E2536" t="s">
        <v>135</v>
      </c>
      <c r="F2536" s="1">
        <v>6945</v>
      </c>
      <c r="G2536" s="121">
        <v>45108</v>
      </c>
    </row>
    <row r="2537" spans="1:7">
      <c r="A2537">
        <v>251</v>
      </c>
      <c r="B2537" t="s">
        <v>346</v>
      </c>
      <c r="C2537" t="s">
        <v>347</v>
      </c>
      <c r="D2537" t="s">
        <v>143</v>
      </c>
      <c r="E2537" t="s">
        <v>1070</v>
      </c>
      <c r="F2537" s="1">
        <v>25141.91</v>
      </c>
      <c r="G2537" s="121">
        <v>45108</v>
      </c>
    </row>
    <row r="2538" spans="1:7">
      <c r="A2538">
        <v>253</v>
      </c>
      <c r="B2538" t="s">
        <v>351</v>
      </c>
      <c r="C2538" t="s">
        <v>352</v>
      </c>
      <c r="D2538" t="s">
        <v>135</v>
      </c>
      <c r="E2538" t="s">
        <v>135</v>
      </c>
      <c r="F2538" s="1">
        <v>6945</v>
      </c>
      <c r="G2538" s="121">
        <v>45108</v>
      </c>
    </row>
    <row r="2539" spans="1:7">
      <c r="A2539">
        <v>255</v>
      </c>
      <c r="B2539" t="s">
        <v>353</v>
      </c>
      <c r="C2539" t="s">
        <v>354</v>
      </c>
      <c r="D2539" t="s">
        <v>108</v>
      </c>
      <c r="E2539" t="s">
        <v>109</v>
      </c>
      <c r="F2539" s="1">
        <v>-6826.93</v>
      </c>
      <c r="G2539" s="121">
        <v>45108</v>
      </c>
    </row>
    <row r="2540" spans="1:7">
      <c r="A2540">
        <v>256</v>
      </c>
      <c r="B2540" t="s">
        <v>355</v>
      </c>
      <c r="C2540" t="s">
        <v>356</v>
      </c>
      <c r="D2540" t="s">
        <v>713</v>
      </c>
      <c r="E2540" t="s">
        <v>732</v>
      </c>
      <c r="F2540" s="1">
        <v>4500</v>
      </c>
      <c r="G2540" s="121">
        <v>45108</v>
      </c>
    </row>
    <row r="2541" spans="1:7">
      <c r="A2541">
        <v>256</v>
      </c>
      <c r="B2541" t="s">
        <v>355</v>
      </c>
      <c r="C2541" t="s">
        <v>356</v>
      </c>
      <c r="D2541" t="s">
        <v>108</v>
      </c>
      <c r="E2541" t="s">
        <v>109</v>
      </c>
      <c r="F2541" s="1">
        <v>-6854.34</v>
      </c>
      <c r="G2541" s="121">
        <v>45108</v>
      </c>
    </row>
    <row r="2542" spans="1:7">
      <c r="A2542">
        <v>256</v>
      </c>
      <c r="B2542" t="s">
        <v>355</v>
      </c>
      <c r="C2542" t="s">
        <v>356</v>
      </c>
      <c r="D2542" t="s">
        <v>135</v>
      </c>
      <c r="E2542" t="s">
        <v>135</v>
      </c>
      <c r="F2542" s="1">
        <v>6945</v>
      </c>
      <c r="G2542" s="121">
        <v>45108</v>
      </c>
    </row>
    <row r="2543" spans="1:7">
      <c r="A2543">
        <v>259</v>
      </c>
      <c r="B2543" t="s">
        <v>359</v>
      </c>
      <c r="C2543" t="s">
        <v>360</v>
      </c>
      <c r="D2543" t="s">
        <v>108</v>
      </c>
      <c r="E2543" t="s">
        <v>109</v>
      </c>
      <c r="F2543" s="1">
        <v>-6890.89</v>
      </c>
      <c r="G2543" s="121">
        <v>45108</v>
      </c>
    </row>
    <row r="2544" spans="1:7">
      <c r="A2544">
        <v>260</v>
      </c>
      <c r="B2544" t="s">
        <v>361</v>
      </c>
      <c r="C2544" t="s">
        <v>214</v>
      </c>
      <c r="D2544" t="s">
        <v>135</v>
      </c>
      <c r="E2544" t="s">
        <v>135</v>
      </c>
      <c r="F2544" s="1">
        <v>6945</v>
      </c>
      <c r="G2544" s="121">
        <v>45108</v>
      </c>
    </row>
    <row r="2545" spans="1:7">
      <c r="A2545">
        <v>260</v>
      </c>
      <c r="B2545" t="s">
        <v>361</v>
      </c>
      <c r="C2545" t="s">
        <v>214</v>
      </c>
      <c r="D2545" t="s">
        <v>108</v>
      </c>
      <c r="E2545" t="s">
        <v>109</v>
      </c>
      <c r="F2545" s="1">
        <v>-6817.8</v>
      </c>
      <c r="G2545" s="121">
        <v>45108</v>
      </c>
    </row>
    <row r="2546" spans="1:7">
      <c r="A2546">
        <v>261</v>
      </c>
      <c r="B2546" t="s">
        <v>362</v>
      </c>
      <c r="C2546" t="s">
        <v>363</v>
      </c>
      <c r="D2546" t="s">
        <v>108</v>
      </c>
      <c r="E2546" t="s">
        <v>109</v>
      </c>
      <c r="F2546" s="1">
        <v>-6874.44</v>
      </c>
      <c r="G2546" s="121">
        <v>45108</v>
      </c>
    </row>
    <row r="2547" spans="1:7">
      <c r="A2547">
        <v>263</v>
      </c>
      <c r="B2547" t="s">
        <v>366</v>
      </c>
      <c r="C2547" t="s">
        <v>367</v>
      </c>
      <c r="D2547" t="s">
        <v>108</v>
      </c>
      <c r="E2547" t="s">
        <v>177</v>
      </c>
      <c r="F2547" s="1">
        <v>-6883</v>
      </c>
      <c r="G2547" s="121">
        <v>45108</v>
      </c>
    </row>
    <row r="2548" spans="1:7">
      <c r="A2548">
        <v>264</v>
      </c>
      <c r="B2548" t="s">
        <v>748</v>
      </c>
      <c r="C2548" t="s">
        <v>749</v>
      </c>
      <c r="D2548" t="s">
        <v>108</v>
      </c>
      <c r="E2548" t="s">
        <v>109</v>
      </c>
      <c r="F2548" s="1">
        <v>-6927.43</v>
      </c>
      <c r="G2548" s="121">
        <v>45108</v>
      </c>
    </row>
    <row r="2549" spans="1:7">
      <c r="A2549">
        <v>265</v>
      </c>
      <c r="B2549" t="s">
        <v>369</v>
      </c>
      <c r="C2549" t="s">
        <v>370</v>
      </c>
      <c r="D2549" t="s">
        <v>108</v>
      </c>
      <c r="E2549" t="s">
        <v>109</v>
      </c>
      <c r="F2549" s="1">
        <v>-6921.95</v>
      </c>
      <c r="G2549" s="121">
        <v>45108</v>
      </c>
    </row>
    <row r="2550" spans="1:7">
      <c r="A2550">
        <v>268</v>
      </c>
      <c r="B2550" t="s">
        <v>371</v>
      </c>
      <c r="C2550" t="s">
        <v>372</v>
      </c>
      <c r="D2550" t="s">
        <v>108</v>
      </c>
      <c r="E2550" t="s">
        <v>109</v>
      </c>
      <c r="F2550" s="1">
        <v>-6878.1</v>
      </c>
      <c r="G2550" s="121">
        <v>45108</v>
      </c>
    </row>
    <row r="2551" spans="1:7">
      <c r="A2551">
        <v>269</v>
      </c>
      <c r="B2551" t="s">
        <v>373</v>
      </c>
      <c r="C2551" t="s">
        <v>374</v>
      </c>
      <c r="D2551" t="s">
        <v>108</v>
      </c>
      <c r="E2551" t="s">
        <v>109</v>
      </c>
      <c r="F2551" s="1">
        <v>-6806.84</v>
      </c>
      <c r="G2551" s="121">
        <v>45108</v>
      </c>
    </row>
    <row r="2552" spans="1:7">
      <c r="A2552">
        <v>270</v>
      </c>
      <c r="B2552" t="s">
        <v>375</v>
      </c>
      <c r="C2552" t="s">
        <v>376</v>
      </c>
      <c r="D2552" t="s">
        <v>108</v>
      </c>
      <c r="E2552" t="s">
        <v>109</v>
      </c>
      <c r="F2552" s="1">
        <v>-6766.64</v>
      </c>
      <c r="G2552" s="121">
        <v>45108</v>
      </c>
    </row>
    <row r="2553" spans="1:7">
      <c r="A2553">
        <v>271</v>
      </c>
      <c r="B2553" t="s">
        <v>750</v>
      </c>
      <c r="C2553" t="s">
        <v>751</v>
      </c>
      <c r="D2553" t="s">
        <v>108</v>
      </c>
      <c r="E2553" t="s">
        <v>109</v>
      </c>
      <c r="F2553" s="1">
        <v>-6752.93</v>
      </c>
      <c r="G2553" s="121">
        <v>45108</v>
      </c>
    </row>
    <row r="2554" spans="1:7">
      <c r="A2554">
        <v>274</v>
      </c>
      <c r="B2554" t="s">
        <v>377</v>
      </c>
      <c r="C2554" t="s">
        <v>378</v>
      </c>
      <c r="D2554" t="s">
        <v>108</v>
      </c>
      <c r="E2554" t="s">
        <v>109</v>
      </c>
      <c r="F2554" s="1">
        <v>-6818.71</v>
      </c>
      <c r="G2554" s="121">
        <v>45108</v>
      </c>
    </row>
    <row r="2555" spans="1:7">
      <c r="A2555">
        <v>279</v>
      </c>
      <c r="B2555" t="s">
        <v>385</v>
      </c>
      <c r="C2555" t="s">
        <v>386</v>
      </c>
      <c r="D2555" t="s">
        <v>135</v>
      </c>
      <c r="E2555" t="s">
        <v>135</v>
      </c>
      <c r="F2555" s="1">
        <v>6945</v>
      </c>
      <c r="G2555" s="121">
        <v>45108</v>
      </c>
    </row>
    <row r="2556" spans="1:7">
      <c r="A2556">
        <v>282</v>
      </c>
      <c r="B2556" t="s">
        <v>388</v>
      </c>
      <c r="C2556" t="s">
        <v>389</v>
      </c>
      <c r="D2556" t="s">
        <v>108</v>
      </c>
      <c r="E2556" t="s">
        <v>109</v>
      </c>
      <c r="F2556" s="1">
        <v>-6795.87</v>
      </c>
      <c r="G2556" s="121">
        <v>45108</v>
      </c>
    </row>
    <row r="2557" spans="1:7">
      <c r="A2557">
        <v>285</v>
      </c>
      <c r="B2557" t="s">
        <v>390</v>
      </c>
      <c r="C2557" t="s">
        <v>391</v>
      </c>
      <c r="D2557" t="s">
        <v>108</v>
      </c>
      <c r="E2557" t="s">
        <v>109</v>
      </c>
      <c r="F2557" s="1">
        <v>-6836.07</v>
      </c>
      <c r="G2557" s="121">
        <v>45108</v>
      </c>
    </row>
    <row r="2558" spans="1:7">
      <c r="A2558">
        <v>286</v>
      </c>
      <c r="B2558" t="s">
        <v>392</v>
      </c>
      <c r="C2558" t="s">
        <v>393</v>
      </c>
      <c r="D2558" t="s">
        <v>108</v>
      </c>
      <c r="E2558" t="s">
        <v>109</v>
      </c>
      <c r="F2558" s="1">
        <v>-6844.29</v>
      </c>
      <c r="G2558" s="121">
        <v>45108</v>
      </c>
    </row>
    <row r="2559" spans="1:7">
      <c r="A2559">
        <v>287</v>
      </c>
      <c r="B2559" t="s">
        <v>394</v>
      </c>
      <c r="C2559" t="s">
        <v>395</v>
      </c>
      <c r="D2559" t="s">
        <v>108</v>
      </c>
      <c r="E2559" t="s">
        <v>109</v>
      </c>
      <c r="F2559" s="1">
        <v>-6843.38</v>
      </c>
      <c r="G2559" s="121">
        <v>45108</v>
      </c>
    </row>
    <row r="2560" spans="1:7">
      <c r="A2560">
        <v>288</v>
      </c>
      <c r="B2560" t="s">
        <v>396</v>
      </c>
      <c r="C2560" t="s">
        <v>395</v>
      </c>
      <c r="D2560" t="s">
        <v>108</v>
      </c>
      <c r="E2560" t="s">
        <v>109</v>
      </c>
      <c r="F2560" s="1">
        <v>-6861.65</v>
      </c>
      <c r="G2560" s="121">
        <v>45108</v>
      </c>
    </row>
    <row r="2561" spans="1:7">
      <c r="A2561">
        <v>289</v>
      </c>
      <c r="B2561" t="s">
        <v>397</v>
      </c>
      <c r="C2561" t="s">
        <v>398</v>
      </c>
      <c r="D2561" t="s">
        <v>108</v>
      </c>
      <c r="E2561" t="s">
        <v>109</v>
      </c>
      <c r="F2561" s="1">
        <v>-6817.8</v>
      </c>
      <c r="G2561" s="121">
        <v>45108</v>
      </c>
    </row>
    <row r="2562" spans="1:7">
      <c r="A2562">
        <v>290</v>
      </c>
      <c r="B2562" t="s">
        <v>399</v>
      </c>
      <c r="C2562" t="s">
        <v>400</v>
      </c>
      <c r="D2562" t="s">
        <v>108</v>
      </c>
      <c r="E2562" t="s">
        <v>109</v>
      </c>
      <c r="F2562" s="1">
        <v>-6796.79</v>
      </c>
      <c r="G2562" s="121">
        <v>45108</v>
      </c>
    </row>
    <row r="2563" spans="1:7">
      <c r="A2563">
        <v>291</v>
      </c>
      <c r="B2563" t="s">
        <v>401</v>
      </c>
      <c r="C2563" t="s">
        <v>402</v>
      </c>
      <c r="D2563" t="s">
        <v>108</v>
      </c>
      <c r="E2563" t="s">
        <v>109</v>
      </c>
      <c r="F2563" s="1">
        <v>-6790.39</v>
      </c>
      <c r="G2563" s="121">
        <v>45108</v>
      </c>
    </row>
    <row r="2564" spans="1:7">
      <c r="A2564">
        <v>291</v>
      </c>
      <c r="B2564" t="s">
        <v>401</v>
      </c>
      <c r="C2564" t="s">
        <v>402</v>
      </c>
      <c r="D2564" t="s">
        <v>135</v>
      </c>
      <c r="E2564" t="s">
        <v>135</v>
      </c>
      <c r="F2564" s="1">
        <v>6945</v>
      </c>
      <c r="G2564" s="121">
        <v>45108</v>
      </c>
    </row>
    <row r="2565" spans="1:7">
      <c r="A2565">
        <v>292</v>
      </c>
      <c r="B2565" t="s">
        <v>824</v>
      </c>
      <c r="C2565" t="s">
        <v>825</v>
      </c>
      <c r="D2565" t="s">
        <v>108</v>
      </c>
      <c r="E2565" t="s">
        <v>109</v>
      </c>
      <c r="F2565" s="1">
        <v>-6762.98</v>
      </c>
      <c r="G2565" s="121">
        <v>45108</v>
      </c>
    </row>
    <row r="2566" spans="1:7">
      <c r="A2566">
        <v>293</v>
      </c>
      <c r="B2566" t="s">
        <v>403</v>
      </c>
      <c r="C2566" t="s">
        <v>404</v>
      </c>
      <c r="D2566" t="s">
        <v>108</v>
      </c>
      <c r="E2566" t="s">
        <v>109</v>
      </c>
      <c r="F2566" s="1">
        <v>-6859.82</v>
      </c>
      <c r="G2566" s="121">
        <v>45108</v>
      </c>
    </row>
    <row r="2567" spans="1:7">
      <c r="A2567">
        <v>294</v>
      </c>
      <c r="B2567" t="s">
        <v>405</v>
      </c>
      <c r="C2567" t="s">
        <v>406</v>
      </c>
      <c r="D2567" t="s">
        <v>108</v>
      </c>
      <c r="E2567" t="s">
        <v>109</v>
      </c>
      <c r="F2567" s="1">
        <v>-6819.63</v>
      </c>
      <c r="G2567" s="121">
        <v>45108</v>
      </c>
    </row>
    <row r="2568" spans="1:7">
      <c r="A2568">
        <v>294</v>
      </c>
      <c r="B2568" t="s">
        <v>405</v>
      </c>
      <c r="C2568" t="s">
        <v>406</v>
      </c>
      <c r="D2568" t="s">
        <v>139</v>
      </c>
      <c r="E2568" t="s">
        <v>1071</v>
      </c>
      <c r="F2568" s="1">
        <v>20500</v>
      </c>
      <c r="G2568" s="121">
        <v>45108</v>
      </c>
    </row>
    <row r="2569" spans="1:7">
      <c r="A2569">
        <v>300</v>
      </c>
      <c r="B2569" t="s">
        <v>411</v>
      </c>
      <c r="C2569" t="s">
        <v>412</v>
      </c>
      <c r="D2569" t="s">
        <v>108</v>
      </c>
      <c r="E2569" t="s">
        <v>109</v>
      </c>
      <c r="F2569" s="1">
        <v>-7269.11</v>
      </c>
      <c r="G2569" s="121">
        <v>45108</v>
      </c>
    </row>
    <row r="2570" spans="1:7">
      <c r="A2570">
        <v>301</v>
      </c>
      <c r="B2570" t="s">
        <v>413</v>
      </c>
      <c r="C2570" t="s">
        <v>121</v>
      </c>
      <c r="D2570" t="s">
        <v>108</v>
      </c>
      <c r="E2570" t="s">
        <v>109</v>
      </c>
      <c r="F2570" s="1">
        <v>-7424.42</v>
      </c>
      <c r="G2570" s="121">
        <v>45108</v>
      </c>
    </row>
    <row r="2571" spans="1:7">
      <c r="A2571">
        <v>302</v>
      </c>
      <c r="B2571" t="s">
        <v>414</v>
      </c>
      <c r="C2571" t="s">
        <v>415</v>
      </c>
      <c r="D2571" t="s">
        <v>108</v>
      </c>
      <c r="E2571" t="s">
        <v>109</v>
      </c>
      <c r="F2571" s="1">
        <v>-7447.26</v>
      </c>
      <c r="G2571" s="121">
        <v>45108</v>
      </c>
    </row>
    <row r="2572" spans="1:7">
      <c r="A2572">
        <v>303</v>
      </c>
      <c r="B2572" t="s">
        <v>755</v>
      </c>
      <c r="C2572" t="s">
        <v>756</v>
      </c>
      <c r="D2572" t="s">
        <v>108</v>
      </c>
      <c r="E2572" t="s">
        <v>109</v>
      </c>
      <c r="F2572" s="1">
        <v>-7296.52</v>
      </c>
      <c r="G2572" s="121">
        <v>45108</v>
      </c>
    </row>
    <row r="2573" spans="1:7">
      <c r="A2573">
        <v>304</v>
      </c>
      <c r="B2573" t="s">
        <v>416</v>
      </c>
      <c r="C2573" t="s">
        <v>294</v>
      </c>
      <c r="D2573" t="s">
        <v>108</v>
      </c>
      <c r="E2573" t="s">
        <v>109</v>
      </c>
      <c r="F2573" s="1">
        <v>-7050.76</v>
      </c>
      <c r="G2573" s="121">
        <v>45108</v>
      </c>
    </row>
    <row r="2574" spans="1:7">
      <c r="A2574">
        <v>306</v>
      </c>
      <c r="B2574" t="s">
        <v>417</v>
      </c>
      <c r="C2574" t="s">
        <v>418</v>
      </c>
      <c r="D2574" t="s">
        <v>135</v>
      </c>
      <c r="E2574" t="s">
        <v>135</v>
      </c>
      <c r="F2574" s="1">
        <v>6945</v>
      </c>
      <c r="G2574" s="121">
        <v>45108</v>
      </c>
    </row>
    <row r="2575" spans="1:7">
      <c r="A2575">
        <v>310</v>
      </c>
      <c r="B2575" t="s">
        <v>422</v>
      </c>
      <c r="C2575" t="s">
        <v>423</v>
      </c>
      <c r="D2575" t="s">
        <v>108</v>
      </c>
      <c r="E2575" t="s">
        <v>109</v>
      </c>
      <c r="F2575" s="1">
        <v>-7182.32</v>
      </c>
      <c r="G2575" s="121">
        <v>45108</v>
      </c>
    </row>
    <row r="2576" spans="1:7">
      <c r="A2576">
        <v>312</v>
      </c>
      <c r="B2576" t="s">
        <v>424</v>
      </c>
      <c r="C2576" t="s">
        <v>425</v>
      </c>
      <c r="D2576" t="s">
        <v>108</v>
      </c>
      <c r="E2576" t="s">
        <v>109</v>
      </c>
      <c r="F2576" s="1">
        <v>-7185.97</v>
      </c>
      <c r="G2576" s="121">
        <v>45108</v>
      </c>
    </row>
    <row r="2577" spans="1:7">
      <c r="A2577">
        <v>313</v>
      </c>
      <c r="B2577" t="s">
        <v>426</v>
      </c>
      <c r="C2577" t="s">
        <v>427</v>
      </c>
      <c r="D2577" t="s">
        <v>108</v>
      </c>
      <c r="E2577" t="s">
        <v>109</v>
      </c>
      <c r="F2577" s="1">
        <v>-7185.97</v>
      </c>
      <c r="G2577" s="121">
        <v>45108</v>
      </c>
    </row>
    <row r="2578" spans="1:7">
      <c r="A2578">
        <v>313</v>
      </c>
      <c r="B2578" t="s">
        <v>426</v>
      </c>
      <c r="C2578" t="s">
        <v>427</v>
      </c>
      <c r="D2578" t="s">
        <v>135</v>
      </c>
      <c r="E2578" t="s">
        <v>135</v>
      </c>
      <c r="F2578" s="1">
        <v>6945</v>
      </c>
      <c r="G2578" s="121">
        <v>45108</v>
      </c>
    </row>
    <row r="2579" spans="1:7">
      <c r="A2579">
        <v>316</v>
      </c>
      <c r="B2579" t="s">
        <v>827</v>
      </c>
      <c r="C2579" t="s">
        <v>828</v>
      </c>
      <c r="D2579" t="s">
        <v>108</v>
      </c>
      <c r="E2579" t="s">
        <v>109</v>
      </c>
      <c r="F2579" s="1">
        <v>-7189.63</v>
      </c>
      <c r="G2579" s="121">
        <v>45108</v>
      </c>
    </row>
    <row r="2580" spans="1:7">
      <c r="A2580">
        <v>317</v>
      </c>
      <c r="B2580" t="s">
        <v>428</v>
      </c>
      <c r="C2580" t="s">
        <v>429</v>
      </c>
      <c r="D2580" t="s">
        <v>143</v>
      </c>
      <c r="E2580" t="s">
        <v>144</v>
      </c>
      <c r="F2580" s="1">
        <v>11423.12</v>
      </c>
      <c r="G2580" s="121">
        <v>45108</v>
      </c>
    </row>
    <row r="2581" spans="1:7">
      <c r="A2581">
        <v>317</v>
      </c>
      <c r="B2581" t="s">
        <v>428</v>
      </c>
      <c r="C2581" t="s">
        <v>429</v>
      </c>
      <c r="D2581" t="s">
        <v>135</v>
      </c>
      <c r="E2581" t="s">
        <v>135</v>
      </c>
      <c r="F2581" s="1">
        <v>6945</v>
      </c>
      <c r="G2581" s="121">
        <v>45108</v>
      </c>
    </row>
    <row r="2582" spans="1:7">
      <c r="A2582">
        <v>317</v>
      </c>
      <c r="B2582" t="s">
        <v>428</v>
      </c>
      <c r="C2582" t="s">
        <v>429</v>
      </c>
      <c r="D2582" t="s">
        <v>108</v>
      </c>
      <c r="E2582" t="s">
        <v>109</v>
      </c>
      <c r="F2582" s="1">
        <v>-7183.23</v>
      </c>
      <c r="G2582" s="121">
        <v>45108</v>
      </c>
    </row>
    <row r="2583" spans="1:7">
      <c r="A2583">
        <v>320</v>
      </c>
      <c r="B2583" t="s">
        <v>430</v>
      </c>
      <c r="C2583" t="s">
        <v>288</v>
      </c>
      <c r="D2583" t="s">
        <v>108</v>
      </c>
      <c r="E2583" t="s">
        <v>109</v>
      </c>
      <c r="F2583" s="1">
        <v>-7195.11</v>
      </c>
      <c r="G2583" s="121">
        <v>45108</v>
      </c>
    </row>
    <row r="2584" spans="1:7">
      <c r="A2584">
        <v>322</v>
      </c>
      <c r="B2584" t="s">
        <v>432</v>
      </c>
      <c r="C2584" t="s">
        <v>433</v>
      </c>
      <c r="D2584" t="s">
        <v>108</v>
      </c>
      <c r="E2584" t="s">
        <v>109</v>
      </c>
      <c r="F2584" s="1">
        <v>-7206.07</v>
      </c>
      <c r="G2584" s="121">
        <v>45108</v>
      </c>
    </row>
    <row r="2585" spans="1:7">
      <c r="A2585">
        <v>325</v>
      </c>
      <c r="B2585" t="s">
        <v>434</v>
      </c>
      <c r="C2585" t="s">
        <v>435</v>
      </c>
      <c r="D2585" t="s">
        <v>135</v>
      </c>
      <c r="E2585" t="s">
        <v>135</v>
      </c>
      <c r="F2585" s="1">
        <v>6945</v>
      </c>
      <c r="G2585" s="121">
        <v>45108</v>
      </c>
    </row>
    <row r="2586" spans="1:7">
      <c r="A2586">
        <v>325</v>
      </c>
      <c r="B2586" t="s">
        <v>434</v>
      </c>
      <c r="C2586" t="s">
        <v>435</v>
      </c>
      <c r="D2586" t="s">
        <v>108</v>
      </c>
      <c r="E2586" t="s">
        <v>109</v>
      </c>
      <c r="F2586" s="1">
        <v>-7238.05</v>
      </c>
      <c r="G2586" s="121">
        <v>45108</v>
      </c>
    </row>
    <row r="2587" spans="1:7">
      <c r="A2587">
        <v>326</v>
      </c>
      <c r="B2587" t="s">
        <v>760</v>
      </c>
      <c r="C2587" t="s">
        <v>761</v>
      </c>
      <c r="D2587" t="s">
        <v>108</v>
      </c>
      <c r="E2587" t="s">
        <v>109</v>
      </c>
      <c r="F2587" s="1">
        <v>-7240.79</v>
      </c>
      <c r="G2587" s="121">
        <v>45108</v>
      </c>
    </row>
    <row r="2588" spans="1:7">
      <c r="A2588">
        <v>327</v>
      </c>
      <c r="B2588" t="s">
        <v>436</v>
      </c>
      <c r="C2588" t="s">
        <v>437</v>
      </c>
      <c r="D2588" t="s">
        <v>108</v>
      </c>
      <c r="E2588" t="s">
        <v>109</v>
      </c>
      <c r="F2588" s="1">
        <v>-7243.53</v>
      </c>
      <c r="G2588" s="121">
        <v>45108</v>
      </c>
    </row>
    <row r="2589" spans="1:7">
      <c r="A2589">
        <v>327</v>
      </c>
      <c r="B2589" t="s">
        <v>436</v>
      </c>
      <c r="C2589" t="s">
        <v>437</v>
      </c>
      <c r="D2589" t="s">
        <v>135</v>
      </c>
      <c r="E2589" t="s">
        <v>746</v>
      </c>
      <c r="F2589" s="1">
        <v>6945</v>
      </c>
      <c r="G2589" s="121">
        <v>45108</v>
      </c>
    </row>
    <row r="2590" spans="1:7">
      <c r="A2590">
        <v>330</v>
      </c>
      <c r="B2590" t="s">
        <v>438</v>
      </c>
      <c r="C2590" t="s">
        <v>439</v>
      </c>
      <c r="D2590" t="s">
        <v>108</v>
      </c>
      <c r="E2590" t="s">
        <v>109</v>
      </c>
      <c r="F2590" s="1">
        <v>-6766.64</v>
      </c>
      <c r="G2590" s="121">
        <v>45108</v>
      </c>
    </row>
    <row r="2591" spans="1:7">
      <c r="A2591">
        <v>331</v>
      </c>
      <c r="B2591" t="s">
        <v>1022</v>
      </c>
      <c r="C2591" t="s">
        <v>1023</v>
      </c>
      <c r="D2591" t="s">
        <v>108</v>
      </c>
      <c r="E2591" t="s">
        <v>109</v>
      </c>
      <c r="F2591" s="1">
        <v>-7344.94</v>
      </c>
      <c r="G2591" s="121">
        <v>45108</v>
      </c>
    </row>
    <row r="2592" spans="1:7">
      <c r="A2592">
        <v>332</v>
      </c>
      <c r="B2592" t="s">
        <v>440</v>
      </c>
      <c r="C2592" t="s">
        <v>127</v>
      </c>
      <c r="D2592" t="s">
        <v>128</v>
      </c>
      <c r="E2592" t="s">
        <v>1061</v>
      </c>
      <c r="F2592" s="1">
        <v>24920.240000000002</v>
      </c>
      <c r="G2592" s="121">
        <v>45108</v>
      </c>
    </row>
    <row r="2593" spans="1:7">
      <c r="A2593">
        <v>334</v>
      </c>
      <c r="B2593" t="s">
        <v>441</v>
      </c>
      <c r="C2593" t="s">
        <v>442</v>
      </c>
      <c r="D2593" t="s">
        <v>135</v>
      </c>
      <c r="E2593" t="s">
        <v>135</v>
      </c>
      <c r="F2593" s="1">
        <v>6945</v>
      </c>
      <c r="G2593" s="121">
        <v>45108</v>
      </c>
    </row>
    <row r="2594" spans="1:7">
      <c r="A2594">
        <v>334</v>
      </c>
      <c r="B2594" t="s">
        <v>441</v>
      </c>
      <c r="C2594" t="s">
        <v>442</v>
      </c>
      <c r="D2594" t="s">
        <v>108</v>
      </c>
      <c r="E2594" t="s">
        <v>109</v>
      </c>
      <c r="F2594" s="1">
        <v>-7237.14</v>
      </c>
      <c r="G2594" s="121">
        <v>45108</v>
      </c>
    </row>
    <row r="2595" spans="1:7">
      <c r="A2595">
        <v>336</v>
      </c>
      <c r="B2595" t="s">
        <v>443</v>
      </c>
      <c r="C2595" t="s">
        <v>444</v>
      </c>
      <c r="D2595" t="s">
        <v>108</v>
      </c>
      <c r="E2595" t="s">
        <v>109</v>
      </c>
      <c r="F2595" s="1">
        <v>-7235.31</v>
      </c>
      <c r="G2595" s="121">
        <v>45108</v>
      </c>
    </row>
    <row r="2596" spans="1:7">
      <c r="A2596">
        <v>337</v>
      </c>
      <c r="B2596" t="s">
        <v>445</v>
      </c>
      <c r="C2596" t="s">
        <v>446</v>
      </c>
      <c r="D2596" t="s">
        <v>135</v>
      </c>
      <c r="E2596" t="s">
        <v>135</v>
      </c>
      <c r="F2596" s="1">
        <v>6945</v>
      </c>
      <c r="G2596" s="121">
        <v>45108</v>
      </c>
    </row>
    <row r="2597" spans="1:7">
      <c r="A2597">
        <v>343</v>
      </c>
      <c r="B2597" t="s">
        <v>447</v>
      </c>
      <c r="C2597" t="s">
        <v>448</v>
      </c>
      <c r="D2597" t="s">
        <v>135</v>
      </c>
      <c r="E2597" t="s">
        <v>135</v>
      </c>
      <c r="F2597" s="1">
        <v>6945</v>
      </c>
      <c r="G2597" s="121">
        <v>45108</v>
      </c>
    </row>
    <row r="2598" spans="1:7">
      <c r="A2598">
        <v>345</v>
      </c>
      <c r="B2598" t="s">
        <v>451</v>
      </c>
      <c r="C2598" t="s">
        <v>452</v>
      </c>
      <c r="D2598" t="s">
        <v>108</v>
      </c>
      <c r="E2598" t="s">
        <v>109</v>
      </c>
      <c r="F2598" s="1">
        <v>-7181.41</v>
      </c>
      <c r="G2598" s="121">
        <v>45108</v>
      </c>
    </row>
    <row r="2599" spans="1:7">
      <c r="A2599">
        <v>345</v>
      </c>
      <c r="B2599" t="s">
        <v>451</v>
      </c>
      <c r="C2599" t="s">
        <v>452</v>
      </c>
      <c r="D2599" t="s">
        <v>135</v>
      </c>
      <c r="E2599" t="s">
        <v>135</v>
      </c>
      <c r="F2599" s="1">
        <v>6945</v>
      </c>
      <c r="G2599" s="121">
        <v>45108</v>
      </c>
    </row>
    <row r="2600" spans="1:7">
      <c r="A2600">
        <v>346</v>
      </c>
      <c r="B2600" t="s">
        <v>454</v>
      </c>
      <c r="C2600" t="s">
        <v>455</v>
      </c>
      <c r="D2600" t="s">
        <v>108</v>
      </c>
      <c r="E2600" t="s">
        <v>109</v>
      </c>
      <c r="F2600" s="1">
        <v>-7294.69</v>
      </c>
      <c r="G2600" s="121">
        <v>45108</v>
      </c>
    </row>
    <row r="2601" spans="1:7">
      <c r="A2601">
        <v>349</v>
      </c>
      <c r="B2601" t="s">
        <v>457</v>
      </c>
      <c r="C2601" t="s">
        <v>458</v>
      </c>
      <c r="D2601" t="s">
        <v>108</v>
      </c>
      <c r="E2601" t="s">
        <v>109</v>
      </c>
      <c r="F2601" s="1">
        <v>-6636</v>
      </c>
      <c r="G2601" s="121">
        <v>45108</v>
      </c>
    </row>
    <row r="2602" spans="1:7">
      <c r="A2602">
        <v>352</v>
      </c>
      <c r="B2602" t="s">
        <v>459</v>
      </c>
      <c r="C2602" t="s">
        <v>460</v>
      </c>
      <c r="D2602" t="s">
        <v>108</v>
      </c>
      <c r="E2602" t="s">
        <v>109</v>
      </c>
      <c r="F2602" s="1">
        <v>-7183.23</v>
      </c>
      <c r="G2602" s="121">
        <v>45108</v>
      </c>
    </row>
    <row r="2603" spans="1:7">
      <c r="A2603">
        <v>353</v>
      </c>
      <c r="B2603" t="s">
        <v>461</v>
      </c>
      <c r="C2603" t="s">
        <v>462</v>
      </c>
      <c r="D2603" t="s">
        <v>108</v>
      </c>
      <c r="E2603" t="s">
        <v>109</v>
      </c>
      <c r="F2603" s="1">
        <v>-7180.49</v>
      </c>
      <c r="G2603" s="121">
        <v>45108</v>
      </c>
    </row>
    <row r="2604" spans="1:7">
      <c r="A2604">
        <v>354</v>
      </c>
      <c r="B2604" t="s">
        <v>463</v>
      </c>
      <c r="C2604" t="s">
        <v>464</v>
      </c>
      <c r="D2604" t="s">
        <v>108</v>
      </c>
      <c r="E2604" t="s">
        <v>109</v>
      </c>
      <c r="F2604" s="1">
        <v>-7181.41</v>
      </c>
      <c r="G2604" s="121">
        <v>45108</v>
      </c>
    </row>
    <row r="2605" spans="1:7">
      <c r="A2605">
        <v>355</v>
      </c>
      <c r="B2605" t="s">
        <v>829</v>
      </c>
      <c r="C2605" t="s">
        <v>830</v>
      </c>
      <c r="D2605" t="s">
        <v>108</v>
      </c>
      <c r="E2605" t="s">
        <v>109</v>
      </c>
      <c r="F2605" s="1">
        <v>-7181.41</v>
      </c>
      <c r="G2605" s="121">
        <v>45108</v>
      </c>
    </row>
    <row r="2606" spans="1:7">
      <c r="A2606">
        <v>357</v>
      </c>
      <c r="B2606" t="s">
        <v>465</v>
      </c>
      <c r="C2606" t="s">
        <v>170</v>
      </c>
      <c r="D2606" t="s">
        <v>135</v>
      </c>
      <c r="E2606" t="s">
        <v>135</v>
      </c>
      <c r="F2606" s="1">
        <v>6945</v>
      </c>
      <c r="G2606" s="121">
        <v>45108</v>
      </c>
    </row>
    <row r="2607" spans="1:7">
      <c r="A2607">
        <v>359</v>
      </c>
      <c r="B2607" t="s">
        <v>466</v>
      </c>
      <c r="C2607" t="s">
        <v>467</v>
      </c>
      <c r="D2607" t="s">
        <v>108</v>
      </c>
      <c r="E2607" t="s">
        <v>109</v>
      </c>
      <c r="F2607" s="1">
        <v>-6927.43</v>
      </c>
      <c r="G2607" s="121">
        <v>45108</v>
      </c>
    </row>
    <row r="2608" spans="1:7">
      <c r="A2608">
        <v>362</v>
      </c>
      <c r="B2608" t="s">
        <v>470</v>
      </c>
      <c r="C2608" t="s">
        <v>471</v>
      </c>
      <c r="D2608" t="s">
        <v>713</v>
      </c>
      <c r="E2608" t="s">
        <v>1072</v>
      </c>
      <c r="F2608" s="1">
        <v>20400.02</v>
      </c>
      <c r="G2608" s="121">
        <v>45108</v>
      </c>
    </row>
    <row r="2609" spans="1:7">
      <c r="A2609">
        <v>362</v>
      </c>
      <c r="B2609" t="s">
        <v>470</v>
      </c>
      <c r="C2609" t="s">
        <v>471</v>
      </c>
      <c r="D2609" t="s">
        <v>108</v>
      </c>
      <c r="E2609" t="s">
        <v>177</v>
      </c>
      <c r="F2609" s="1">
        <v>-6936</v>
      </c>
      <c r="G2609" s="121">
        <v>45108</v>
      </c>
    </row>
    <row r="2610" spans="1:7">
      <c r="A2610">
        <v>363</v>
      </c>
      <c r="B2610" t="s">
        <v>474</v>
      </c>
      <c r="C2610" t="s">
        <v>475</v>
      </c>
      <c r="D2610" t="s">
        <v>108</v>
      </c>
      <c r="E2610" t="s">
        <v>109</v>
      </c>
      <c r="F2610" s="1">
        <v>-6935.65</v>
      </c>
      <c r="G2610" s="121">
        <v>45108</v>
      </c>
    </row>
    <row r="2611" spans="1:7">
      <c r="A2611">
        <v>364</v>
      </c>
      <c r="B2611" t="s">
        <v>476</v>
      </c>
      <c r="C2611" t="s">
        <v>120</v>
      </c>
      <c r="D2611" t="s">
        <v>108</v>
      </c>
      <c r="E2611" t="s">
        <v>109</v>
      </c>
      <c r="F2611" s="1">
        <v>-6935.65</v>
      </c>
      <c r="G2611" s="121">
        <v>45108</v>
      </c>
    </row>
    <row r="2612" spans="1:7">
      <c r="A2612">
        <v>365</v>
      </c>
      <c r="B2612" t="s">
        <v>477</v>
      </c>
      <c r="C2612" t="s">
        <v>120</v>
      </c>
      <c r="D2612" t="s">
        <v>108</v>
      </c>
      <c r="E2612" t="s">
        <v>109</v>
      </c>
      <c r="F2612" s="1">
        <v>-6942.05</v>
      </c>
      <c r="G2612" s="121">
        <v>45108</v>
      </c>
    </row>
    <row r="2613" spans="1:7">
      <c r="A2613">
        <v>369</v>
      </c>
      <c r="B2613" t="s">
        <v>478</v>
      </c>
      <c r="C2613" t="s">
        <v>479</v>
      </c>
      <c r="D2613" t="s">
        <v>108</v>
      </c>
      <c r="E2613" t="s">
        <v>109</v>
      </c>
      <c r="F2613" s="1">
        <v>-6908.24</v>
      </c>
      <c r="G2613" s="121">
        <v>45108</v>
      </c>
    </row>
    <row r="2614" spans="1:7">
      <c r="A2614">
        <v>371</v>
      </c>
      <c r="B2614" t="s">
        <v>480</v>
      </c>
      <c r="C2614" t="s">
        <v>481</v>
      </c>
      <c r="D2614" t="s">
        <v>135</v>
      </c>
      <c r="E2614" t="s">
        <v>135</v>
      </c>
      <c r="F2614" s="1">
        <v>6945</v>
      </c>
      <c r="G2614" s="121">
        <v>45108</v>
      </c>
    </row>
    <row r="2615" spans="1:7">
      <c r="A2615">
        <v>371</v>
      </c>
      <c r="B2615" t="s">
        <v>480</v>
      </c>
      <c r="C2615" t="s">
        <v>481</v>
      </c>
      <c r="D2615" t="s">
        <v>108</v>
      </c>
      <c r="E2615" t="s">
        <v>109</v>
      </c>
      <c r="F2615" s="1">
        <v>-6907.33</v>
      </c>
      <c r="G2615" s="121">
        <v>45108</v>
      </c>
    </row>
    <row r="2616" spans="1:7">
      <c r="A2616">
        <v>376</v>
      </c>
      <c r="B2616" t="s">
        <v>482</v>
      </c>
      <c r="C2616" t="s">
        <v>483</v>
      </c>
      <c r="D2616" t="s">
        <v>108</v>
      </c>
      <c r="E2616" t="s">
        <v>177</v>
      </c>
      <c r="F2616" s="1">
        <v>-6907</v>
      </c>
      <c r="G2616" s="121">
        <v>45108</v>
      </c>
    </row>
    <row r="2617" spans="1:7">
      <c r="A2617">
        <v>377</v>
      </c>
      <c r="B2617" t="s">
        <v>767</v>
      </c>
      <c r="C2617" t="s">
        <v>768</v>
      </c>
      <c r="D2617" t="s">
        <v>108</v>
      </c>
      <c r="E2617" t="s">
        <v>109</v>
      </c>
      <c r="F2617" s="1">
        <v>-7181.41</v>
      </c>
      <c r="G2617" s="121">
        <v>45108</v>
      </c>
    </row>
    <row r="2618" spans="1:7">
      <c r="A2618">
        <v>381</v>
      </c>
      <c r="B2618" t="s">
        <v>487</v>
      </c>
      <c r="C2618" t="s">
        <v>488</v>
      </c>
      <c r="D2618" t="s">
        <v>108</v>
      </c>
      <c r="E2618" t="s">
        <v>109</v>
      </c>
      <c r="F2618" s="1">
        <v>-6692.64</v>
      </c>
      <c r="G2618" s="121">
        <v>45108</v>
      </c>
    </row>
    <row r="2619" spans="1:7">
      <c r="A2619">
        <v>385</v>
      </c>
      <c r="B2619" t="s">
        <v>769</v>
      </c>
      <c r="C2619" t="s">
        <v>770</v>
      </c>
      <c r="D2619" t="s">
        <v>108</v>
      </c>
      <c r="E2619" t="s">
        <v>109</v>
      </c>
      <c r="F2619" s="1">
        <v>-6695.38</v>
      </c>
      <c r="G2619" s="121">
        <v>45108</v>
      </c>
    </row>
    <row r="2620" spans="1:7">
      <c r="A2620">
        <v>388</v>
      </c>
      <c r="B2620" t="s">
        <v>489</v>
      </c>
      <c r="C2620" t="s">
        <v>490</v>
      </c>
      <c r="D2620" t="s">
        <v>108</v>
      </c>
      <c r="E2620" t="s">
        <v>109</v>
      </c>
      <c r="F2620" s="1">
        <v>-6682.59</v>
      </c>
      <c r="G2620" s="121">
        <v>45108</v>
      </c>
    </row>
    <row r="2621" spans="1:7">
      <c r="A2621">
        <v>389</v>
      </c>
      <c r="B2621" t="s">
        <v>491</v>
      </c>
      <c r="C2621" t="s">
        <v>492</v>
      </c>
      <c r="D2621" t="s">
        <v>108</v>
      </c>
      <c r="E2621" t="s">
        <v>109</v>
      </c>
      <c r="F2621" s="1">
        <v>-6758.42</v>
      </c>
      <c r="G2621" s="121">
        <v>45108</v>
      </c>
    </row>
    <row r="2622" spans="1:7">
      <c r="A2622">
        <v>390</v>
      </c>
      <c r="B2622" t="s">
        <v>493</v>
      </c>
      <c r="C2622" t="s">
        <v>494</v>
      </c>
      <c r="D2622" t="s">
        <v>108</v>
      </c>
      <c r="E2622" t="s">
        <v>109</v>
      </c>
      <c r="F2622" s="1">
        <v>-6700.86</v>
      </c>
      <c r="G2622" s="121">
        <v>45108</v>
      </c>
    </row>
    <row r="2623" spans="1:7">
      <c r="A2623">
        <v>393</v>
      </c>
      <c r="B2623" t="s">
        <v>495</v>
      </c>
      <c r="C2623" t="s">
        <v>496</v>
      </c>
      <c r="D2623" t="s">
        <v>108</v>
      </c>
      <c r="E2623" t="s">
        <v>109</v>
      </c>
      <c r="F2623" s="1">
        <v>-6834.24</v>
      </c>
      <c r="G2623" s="121">
        <v>45108</v>
      </c>
    </row>
    <row r="2624" spans="1:7">
      <c r="A2624">
        <v>394</v>
      </c>
      <c r="B2624" t="s">
        <v>497</v>
      </c>
      <c r="C2624" t="s">
        <v>498</v>
      </c>
      <c r="D2624" t="s">
        <v>108</v>
      </c>
      <c r="E2624" t="s">
        <v>109</v>
      </c>
      <c r="F2624" s="1">
        <v>-6913.73</v>
      </c>
      <c r="G2624" s="121">
        <v>45108</v>
      </c>
    </row>
    <row r="2625" spans="1:7">
      <c r="A2625">
        <v>396</v>
      </c>
      <c r="B2625" t="s">
        <v>499</v>
      </c>
      <c r="C2625" t="s">
        <v>500</v>
      </c>
      <c r="D2625" t="s">
        <v>108</v>
      </c>
      <c r="E2625" t="s">
        <v>109</v>
      </c>
      <c r="F2625" s="1">
        <v>-7197.85</v>
      </c>
      <c r="G2625" s="121">
        <v>45108</v>
      </c>
    </row>
    <row r="2626" spans="1:7">
      <c r="A2626">
        <v>399</v>
      </c>
      <c r="B2626" t="s">
        <v>501</v>
      </c>
      <c r="C2626" t="s">
        <v>1073</v>
      </c>
      <c r="D2626" t="s">
        <v>713</v>
      </c>
      <c r="E2626" t="s">
        <v>1074</v>
      </c>
      <c r="F2626" s="1">
        <v>-59326</v>
      </c>
      <c r="G2626" s="121">
        <v>45108</v>
      </c>
    </row>
    <row r="2627" spans="1:7">
      <c r="A2627">
        <v>400</v>
      </c>
      <c r="B2627" t="s">
        <v>502</v>
      </c>
      <c r="C2627" t="s">
        <v>503</v>
      </c>
      <c r="D2627" t="s">
        <v>108</v>
      </c>
      <c r="E2627" t="s">
        <v>109</v>
      </c>
      <c r="F2627" s="1">
        <v>-6707.25</v>
      </c>
      <c r="G2627" s="121">
        <v>45108</v>
      </c>
    </row>
    <row r="2628" spans="1:7">
      <c r="A2628">
        <v>402</v>
      </c>
      <c r="B2628" t="s">
        <v>504</v>
      </c>
      <c r="C2628" t="s">
        <v>505</v>
      </c>
      <c r="D2628" t="s">
        <v>108</v>
      </c>
      <c r="E2628" t="s">
        <v>109</v>
      </c>
      <c r="F2628" s="1">
        <v>-6651.53</v>
      </c>
      <c r="G2628" s="121">
        <v>45108</v>
      </c>
    </row>
    <row r="2629" spans="1:7">
      <c r="A2629">
        <v>406</v>
      </c>
      <c r="B2629" t="s">
        <v>508</v>
      </c>
      <c r="C2629" t="s">
        <v>509</v>
      </c>
      <c r="D2629" t="s">
        <v>108</v>
      </c>
      <c r="E2629" t="s">
        <v>109</v>
      </c>
      <c r="F2629" s="1">
        <v>-6694.46</v>
      </c>
      <c r="G2629" s="121">
        <v>45108</v>
      </c>
    </row>
    <row r="2630" spans="1:7">
      <c r="A2630">
        <v>407</v>
      </c>
      <c r="B2630" t="s">
        <v>510</v>
      </c>
      <c r="C2630" t="s">
        <v>511</v>
      </c>
      <c r="D2630" t="s">
        <v>108</v>
      </c>
      <c r="E2630" t="s">
        <v>109</v>
      </c>
      <c r="F2630" s="1">
        <v>-6686.24</v>
      </c>
      <c r="G2630" s="121">
        <v>45108</v>
      </c>
    </row>
    <row r="2631" spans="1:7">
      <c r="A2631">
        <v>409</v>
      </c>
      <c r="B2631" t="s">
        <v>512</v>
      </c>
      <c r="C2631" t="s">
        <v>513</v>
      </c>
      <c r="D2631" t="s">
        <v>108</v>
      </c>
      <c r="E2631" t="s">
        <v>109</v>
      </c>
      <c r="F2631" s="1">
        <v>-6752.02</v>
      </c>
      <c r="G2631" s="121">
        <v>45108</v>
      </c>
    </row>
    <row r="2632" spans="1:7">
      <c r="A2632">
        <v>411</v>
      </c>
      <c r="B2632" t="s">
        <v>514</v>
      </c>
      <c r="C2632" t="s">
        <v>515</v>
      </c>
      <c r="D2632" t="s">
        <v>135</v>
      </c>
      <c r="E2632" t="s">
        <v>135</v>
      </c>
      <c r="F2632" s="1">
        <v>6945</v>
      </c>
      <c r="G2632" s="121">
        <v>45108</v>
      </c>
    </row>
    <row r="2633" spans="1:7">
      <c r="A2633">
        <v>412</v>
      </c>
      <c r="B2633" t="s">
        <v>516</v>
      </c>
      <c r="C2633" t="s">
        <v>517</v>
      </c>
      <c r="D2633" t="s">
        <v>135</v>
      </c>
      <c r="E2633" t="s">
        <v>135</v>
      </c>
      <c r="F2633" s="1">
        <v>6945</v>
      </c>
      <c r="G2633" s="121">
        <v>45108</v>
      </c>
    </row>
    <row r="2634" spans="1:7">
      <c r="A2634">
        <v>412</v>
      </c>
      <c r="B2634" t="s">
        <v>516</v>
      </c>
      <c r="C2634" t="s">
        <v>517</v>
      </c>
      <c r="D2634" t="s">
        <v>713</v>
      </c>
      <c r="E2634" t="s">
        <v>1074</v>
      </c>
      <c r="F2634" s="1">
        <v>-25223.61</v>
      </c>
      <c r="G2634" s="121">
        <v>45108</v>
      </c>
    </row>
    <row r="2635" spans="1:7">
      <c r="A2635">
        <v>414</v>
      </c>
      <c r="B2635" t="s">
        <v>518</v>
      </c>
      <c r="C2635" t="s">
        <v>519</v>
      </c>
      <c r="D2635" t="s">
        <v>108</v>
      </c>
      <c r="E2635" t="s">
        <v>109</v>
      </c>
      <c r="F2635" s="1">
        <v>-6740.14</v>
      </c>
      <c r="G2635" s="121">
        <v>45108</v>
      </c>
    </row>
    <row r="2636" spans="1:7">
      <c r="A2636">
        <v>416</v>
      </c>
      <c r="B2636" t="s">
        <v>520</v>
      </c>
      <c r="C2636" t="s">
        <v>521</v>
      </c>
      <c r="D2636" t="s">
        <v>108</v>
      </c>
      <c r="E2636" t="s">
        <v>109</v>
      </c>
      <c r="F2636" s="1">
        <v>-6904.59</v>
      </c>
      <c r="G2636" s="121">
        <v>45108</v>
      </c>
    </row>
    <row r="2637" spans="1:7">
      <c r="A2637">
        <v>418</v>
      </c>
      <c r="B2637" t="s">
        <v>522</v>
      </c>
      <c r="C2637" t="s">
        <v>523</v>
      </c>
      <c r="D2637" t="s">
        <v>108</v>
      </c>
      <c r="E2637" t="s">
        <v>109</v>
      </c>
      <c r="F2637" s="1">
        <v>-6918.29</v>
      </c>
      <c r="G2637" s="121">
        <v>45108</v>
      </c>
    </row>
    <row r="2638" spans="1:7">
      <c r="A2638">
        <v>419</v>
      </c>
      <c r="B2638" t="s">
        <v>524</v>
      </c>
      <c r="C2638" t="s">
        <v>525</v>
      </c>
      <c r="D2638" t="s">
        <v>135</v>
      </c>
      <c r="E2638" t="s">
        <v>135</v>
      </c>
      <c r="F2638" s="1">
        <v>6945</v>
      </c>
      <c r="G2638" s="121">
        <v>45108</v>
      </c>
    </row>
    <row r="2639" spans="1:7">
      <c r="A2639">
        <v>419</v>
      </c>
      <c r="B2639" t="s">
        <v>524</v>
      </c>
      <c r="C2639" t="s">
        <v>525</v>
      </c>
      <c r="D2639" t="s">
        <v>108</v>
      </c>
      <c r="E2639" t="s">
        <v>109</v>
      </c>
      <c r="F2639" s="1">
        <v>-6920.12</v>
      </c>
      <c r="G2639" s="121">
        <v>45108</v>
      </c>
    </row>
    <row r="2640" spans="1:7">
      <c r="A2640">
        <v>421</v>
      </c>
      <c r="B2640" t="s">
        <v>526</v>
      </c>
      <c r="C2640" t="s">
        <v>527</v>
      </c>
      <c r="D2640" t="s">
        <v>108</v>
      </c>
      <c r="E2640" t="s">
        <v>109</v>
      </c>
      <c r="F2640" s="1">
        <v>-6913.73</v>
      </c>
      <c r="G2640" s="121">
        <v>45108</v>
      </c>
    </row>
    <row r="2641" spans="1:7">
      <c r="A2641">
        <v>423</v>
      </c>
      <c r="B2641" t="s">
        <v>530</v>
      </c>
      <c r="C2641" t="s">
        <v>531</v>
      </c>
      <c r="D2641" t="s">
        <v>108</v>
      </c>
      <c r="E2641" t="s">
        <v>109</v>
      </c>
      <c r="F2641" s="1">
        <v>-6921.95</v>
      </c>
      <c r="G2641" s="121">
        <v>45108</v>
      </c>
    </row>
    <row r="2642" spans="1:7">
      <c r="A2642">
        <v>427</v>
      </c>
      <c r="B2642" t="s">
        <v>532</v>
      </c>
      <c r="C2642" t="s">
        <v>533</v>
      </c>
      <c r="D2642" t="s">
        <v>108</v>
      </c>
      <c r="E2642" t="s">
        <v>109</v>
      </c>
      <c r="F2642" s="1">
        <v>-6916.47</v>
      </c>
      <c r="G2642" s="121">
        <v>45108</v>
      </c>
    </row>
    <row r="2643" spans="1:7">
      <c r="A2643">
        <v>431</v>
      </c>
      <c r="B2643" t="s">
        <v>534</v>
      </c>
      <c r="C2643" t="s">
        <v>535</v>
      </c>
      <c r="D2643" t="s">
        <v>108</v>
      </c>
      <c r="E2643" t="s">
        <v>109</v>
      </c>
      <c r="F2643" s="1">
        <v>-7889.44</v>
      </c>
      <c r="G2643" s="121">
        <v>45108</v>
      </c>
    </row>
    <row r="2644" spans="1:7">
      <c r="A2644">
        <v>433</v>
      </c>
      <c r="B2644" t="s">
        <v>536</v>
      </c>
      <c r="C2644" t="s">
        <v>537</v>
      </c>
      <c r="D2644" t="s">
        <v>108</v>
      </c>
      <c r="E2644" t="s">
        <v>109</v>
      </c>
      <c r="F2644" s="1">
        <v>-7944.25</v>
      </c>
      <c r="G2644" s="121">
        <v>45108</v>
      </c>
    </row>
    <row r="2645" spans="1:7">
      <c r="A2645">
        <v>434</v>
      </c>
      <c r="B2645" t="s">
        <v>538</v>
      </c>
      <c r="C2645" t="s">
        <v>539</v>
      </c>
      <c r="D2645" t="s">
        <v>108</v>
      </c>
      <c r="E2645" t="s">
        <v>109</v>
      </c>
      <c r="F2645" s="1">
        <v>-7563.29</v>
      </c>
      <c r="G2645" s="121">
        <v>45108</v>
      </c>
    </row>
    <row r="2646" spans="1:7">
      <c r="A2646">
        <v>438</v>
      </c>
      <c r="B2646" t="s">
        <v>540</v>
      </c>
      <c r="C2646" t="s">
        <v>541</v>
      </c>
      <c r="D2646" t="s">
        <v>108</v>
      </c>
      <c r="E2646" t="s">
        <v>109</v>
      </c>
      <c r="F2646" s="1">
        <v>-7181.41</v>
      </c>
      <c r="G2646" s="121">
        <v>45108</v>
      </c>
    </row>
    <row r="2647" spans="1:7">
      <c r="A2647">
        <v>439</v>
      </c>
      <c r="B2647" t="s">
        <v>542</v>
      </c>
      <c r="C2647" t="s">
        <v>543</v>
      </c>
      <c r="D2647" t="s">
        <v>135</v>
      </c>
      <c r="E2647" t="s">
        <v>135</v>
      </c>
      <c r="F2647" s="1">
        <v>6945</v>
      </c>
      <c r="G2647" s="121">
        <v>45108</v>
      </c>
    </row>
    <row r="2648" spans="1:7">
      <c r="A2648">
        <v>441</v>
      </c>
      <c r="B2648" t="s">
        <v>544</v>
      </c>
      <c r="C2648" t="s">
        <v>545</v>
      </c>
      <c r="D2648" t="s">
        <v>108</v>
      </c>
      <c r="E2648" t="s">
        <v>109</v>
      </c>
      <c r="F2648" s="1">
        <v>-7456.4</v>
      </c>
      <c r="G2648" s="121">
        <v>45108</v>
      </c>
    </row>
    <row r="2649" spans="1:7">
      <c r="A2649">
        <v>443</v>
      </c>
      <c r="B2649" t="s">
        <v>546</v>
      </c>
      <c r="C2649" t="s">
        <v>543</v>
      </c>
      <c r="D2649" t="s">
        <v>135</v>
      </c>
      <c r="E2649" t="s">
        <v>135</v>
      </c>
      <c r="F2649" s="1">
        <v>6945</v>
      </c>
      <c r="G2649" s="121">
        <v>45108</v>
      </c>
    </row>
    <row r="2650" spans="1:7">
      <c r="A2650">
        <v>444</v>
      </c>
      <c r="B2650" t="s">
        <v>771</v>
      </c>
      <c r="C2650" t="s">
        <v>227</v>
      </c>
      <c r="D2650" t="s">
        <v>108</v>
      </c>
      <c r="E2650" t="s">
        <v>109</v>
      </c>
      <c r="F2650" s="1">
        <v>-7290.12</v>
      </c>
      <c r="G2650" s="121">
        <v>45108</v>
      </c>
    </row>
    <row r="2651" spans="1:7">
      <c r="A2651">
        <v>447</v>
      </c>
      <c r="B2651" t="s">
        <v>547</v>
      </c>
      <c r="C2651" t="s">
        <v>548</v>
      </c>
      <c r="D2651" t="s">
        <v>108</v>
      </c>
      <c r="E2651" t="s">
        <v>109</v>
      </c>
      <c r="F2651" s="1">
        <v>-7181.41</v>
      </c>
      <c r="G2651" s="121">
        <v>45108</v>
      </c>
    </row>
    <row r="2652" spans="1:7">
      <c r="A2652">
        <v>448</v>
      </c>
      <c r="B2652" t="s">
        <v>549</v>
      </c>
      <c r="C2652" t="s">
        <v>467</v>
      </c>
      <c r="D2652" t="s">
        <v>108</v>
      </c>
      <c r="E2652" t="s">
        <v>109</v>
      </c>
      <c r="F2652" s="1">
        <v>-7181.41</v>
      </c>
      <c r="G2652" s="121">
        <v>45108</v>
      </c>
    </row>
    <row r="2653" spans="1:7">
      <c r="A2653">
        <v>448</v>
      </c>
      <c r="B2653" t="s">
        <v>549</v>
      </c>
      <c r="C2653" t="s">
        <v>467</v>
      </c>
      <c r="D2653" t="s">
        <v>108</v>
      </c>
      <c r="E2653" t="s">
        <v>409</v>
      </c>
      <c r="F2653" s="1">
        <v>87125</v>
      </c>
      <c r="G2653" s="121">
        <v>45108</v>
      </c>
    </row>
    <row r="2654" spans="1:7">
      <c r="A2654">
        <v>451</v>
      </c>
      <c r="B2654" t="s">
        <v>550</v>
      </c>
      <c r="C2654" t="s">
        <v>551</v>
      </c>
      <c r="D2654" t="s">
        <v>135</v>
      </c>
      <c r="E2654" t="s">
        <v>135</v>
      </c>
      <c r="F2654" s="1">
        <v>6945</v>
      </c>
      <c r="G2654" s="121">
        <v>45108</v>
      </c>
    </row>
    <row r="2655" spans="1:7">
      <c r="A2655">
        <v>451</v>
      </c>
      <c r="B2655" t="s">
        <v>550</v>
      </c>
      <c r="C2655" t="s">
        <v>551</v>
      </c>
      <c r="D2655" t="s">
        <v>108</v>
      </c>
      <c r="E2655" t="s">
        <v>109</v>
      </c>
      <c r="F2655" s="1">
        <v>-7449.09</v>
      </c>
      <c r="G2655" s="121">
        <v>45108</v>
      </c>
    </row>
    <row r="2656" spans="1:7">
      <c r="A2656">
        <v>452</v>
      </c>
      <c r="B2656" t="s">
        <v>773</v>
      </c>
      <c r="C2656" t="s">
        <v>774</v>
      </c>
      <c r="D2656" t="s">
        <v>108</v>
      </c>
      <c r="E2656" t="s">
        <v>109</v>
      </c>
      <c r="F2656" s="1">
        <v>-7344.94</v>
      </c>
      <c r="G2656" s="121">
        <v>45108</v>
      </c>
    </row>
    <row r="2657" spans="1:7">
      <c r="A2657">
        <v>453</v>
      </c>
      <c r="B2657" t="s">
        <v>552</v>
      </c>
      <c r="C2657" t="s">
        <v>553</v>
      </c>
      <c r="D2657" t="s">
        <v>108</v>
      </c>
      <c r="E2657" t="s">
        <v>109</v>
      </c>
      <c r="F2657" s="1">
        <v>-7344.94</v>
      </c>
      <c r="G2657" s="121">
        <v>45108</v>
      </c>
    </row>
    <row r="2658" spans="1:7">
      <c r="A2658">
        <v>455</v>
      </c>
      <c r="B2658" t="s">
        <v>554</v>
      </c>
      <c r="C2658" t="s">
        <v>555</v>
      </c>
      <c r="D2658" t="s">
        <v>108</v>
      </c>
      <c r="E2658" t="s">
        <v>109</v>
      </c>
      <c r="F2658" s="1">
        <v>-7342.2</v>
      </c>
      <c r="G2658" s="121">
        <v>45108</v>
      </c>
    </row>
    <row r="2659" spans="1:7">
      <c r="A2659">
        <v>456</v>
      </c>
      <c r="B2659" t="s">
        <v>556</v>
      </c>
      <c r="C2659" t="s">
        <v>127</v>
      </c>
      <c r="D2659" t="s">
        <v>128</v>
      </c>
      <c r="E2659" t="s">
        <v>1061</v>
      </c>
      <c r="F2659" s="1">
        <v>25624.880000000001</v>
      </c>
      <c r="G2659" s="121">
        <v>45108</v>
      </c>
    </row>
    <row r="2660" spans="1:7">
      <c r="A2660">
        <v>457</v>
      </c>
      <c r="B2660" t="s">
        <v>775</v>
      </c>
      <c r="C2660" t="s">
        <v>776</v>
      </c>
      <c r="D2660" t="s">
        <v>108</v>
      </c>
      <c r="E2660" t="s">
        <v>109</v>
      </c>
      <c r="F2660" s="1">
        <v>-7336.72</v>
      </c>
      <c r="G2660" s="121">
        <v>45108</v>
      </c>
    </row>
    <row r="2661" spans="1:7">
      <c r="A2661">
        <v>460</v>
      </c>
      <c r="B2661" t="s">
        <v>557</v>
      </c>
      <c r="C2661" t="s">
        <v>217</v>
      </c>
      <c r="D2661" t="s">
        <v>108</v>
      </c>
      <c r="E2661" t="s">
        <v>109</v>
      </c>
      <c r="F2661" s="1">
        <v>-7563.29</v>
      </c>
      <c r="G2661" s="121">
        <v>45108</v>
      </c>
    </row>
    <row r="2662" spans="1:7">
      <c r="A2662">
        <v>461</v>
      </c>
      <c r="B2662" t="s">
        <v>558</v>
      </c>
      <c r="C2662" t="s">
        <v>165</v>
      </c>
      <c r="D2662" t="s">
        <v>108</v>
      </c>
      <c r="E2662" t="s">
        <v>109</v>
      </c>
      <c r="F2662" s="1">
        <v>-7561.46</v>
      </c>
      <c r="G2662" s="121">
        <v>45108</v>
      </c>
    </row>
    <row r="2663" spans="1:7">
      <c r="A2663">
        <v>462</v>
      </c>
      <c r="B2663" t="s">
        <v>559</v>
      </c>
      <c r="C2663" t="s">
        <v>560</v>
      </c>
      <c r="D2663" t="s">
        <v>713</v>
      </c>
      <c r="E2663" t="s">
        <v>561</v>
      </c>
      <c r="F2663" s="1">
        <v>1500</v>
      </c>
      <c r="G2663" s="121">
        <v>45108</v>
      </c>
    </row>
    <row r="2664" spans="1:7">
      <c r="A2664">
        <v>464</v>
      </c>
      <c r="B2664" t="s">
        <v>562</v>
      </c>
      <c r="C2664" t="s">
        <v>563</v>
      </c>
      <c r="D2664" t="s">
        <v>108</v>
      </c>
      <c r="E2664" t="s">
        <v>109</v>
      </c>
      <c r="F2664" s="1">
        <v>-7890.35</v>
      </c>
      <c r="G2664" s="121">
        <v>45108</v>
      </c>
    </row>
    <row r="2665" spans="1:7">
      <c r="A2665">
        <v>465</v>
      </c>
      <c r="B2665" t="s">
        <v>564</v>
      </c>
      <c r="C2665" t="s">
        <v>127</v>
      </c>
      <c r="D2665" t="s">
        <v>128</v>
      </c>
      <c r="E2665" t="s">
        <v>1061</v>
      </c>
      <c r="F2665" s="1">
        <v>29737.919999999998</v>
      </c>
      <c r="G2665" s="121">
        <v>45108</v>
      </c>
    </row>
    <row r="2666" spans="1:7">
      <c r="A2666">
        <v>466</v>
      </c>
      <c r="B2666" t="s">
        <v>565</v>
      </c>
      <c r="C2666" t="s">
        <v>127</v>
      </c>
      <c r="D2666" t="s">
        <v>128</v>
      </c>
      <c r="E2666" t="s">
        <v>1075</v>
      </c>
      <c r="F2666" s="1">
        <v>28063</v>
      </c>
      <c r="G2666" s="121">
        <v>45108</v>
      </c>
    </row>
    <row r="2667" spans="1:7">
      <c r="A2667">
        <v>467</v>
      </c>
      <c r="B2667" t="s">
        <v>567</v>
      </c>
      <c r="C2667" t="s">
        <v>568</v>
      </c>
      <c r="D2667" t="s">
        <v>215</v>
      </c>
      <c r="F2667" s="1">
        <v>-69827.98</v>
      </c>
      <c r="G2667" s="121">
        <v>45108</v>
      </c>
    </row>
    <row r="2668" spans="1:7">
      <c r="A2668">
        <v>472</v>
      </c>
      <c r="B2668" t="s">
        <v>569</v>
      </c>
      <c r="C2668" t="s">
        <v>570</v>
      </c>
      <c r="D2668" t="s">
        <v>108</v>
      </c>
      <c r="E2668" t="s">
        <v>109</v>
      </c>
      <c r="F2668" s="1">
        <v>-7181.41</v>
      </c>
      <c r="G2668" s="121">
        <v>45108</v>
      </c>
    </row>
    <row r="2669" spans="1:7">
      <c r="A2669">
        <v>474</v>
      </c>
      <c r="B2669" t="s">
        <v>572</v>
      </c>
      <c r="C2669" t="s">
        <v>174</v>
      </c>
      <c r="D2669" t="s">
        <v>108</v>
      </c>
      <c r="E2669" t="s">
        <v>109</v>
      </c>
      <c r="F2669" s="1">
        <v>-7181.41</v>
      </c>
      <c r="G2669" s="121">
        <v>45108</v>
      </c>
    </row>
    <row r="2670" spans="1:7">
      <c r="A2670">
        <v>477</v>
      </c>
      <c r="B2670" t="s">
        <v>573</v>
      </c>
      <c r="C2670" t="s">
        <v>574</v>
      </c>
      <c r="D2670" t="s">
        <v>108</v>
      </c>
      <c r="E2670" t="s">
        <v>109</v>
      </c>
      <c r="F2670" s="1">
        <v>-6980.42</v>
      </c>
      <c r="G2670" s="121">
        <v>45108</v>
      </c>
    </row>
    <row r="2671" spans="1:7">
      <c r="A2671">
        <v>478</v>
      </c>
      <c r="B2671" t="s">
        <v>575</v>
      </c>
      <c r="C2671" t="s">
        <v>574</v>
      </c>
      <c r="D2671" t="s">
        <v>108</v>
      </c>
      <c r="E2671" t="s">
        <v>109</v>
      </c>
      <c r="F2671" s="1">
        <v>-7040.71</v>
      </c>
      <c r="G2671" s="121">
        <v>45108</v>
      </c>
    </row>
    <row r="2672" spans="1:7">
      <c r="A2672">
        <v>481</v>
      </c>
      <c r="B2672" t="s">
        <v>576</v>
      </c>
      <c r="C2672" t="s">
        <v>577</v>
      </c>
      <c r="D2672" t="s">
        <v>108</v>
      </c>
      <c r="E2672" t="s">
        <v>109</v>
      </c>
      <c r="F2672" s="1">
        <v>-7159.48</v>
      </c>
      <c r="G2672" s="121">
        <v>45108</v>
      </c>
    </row>
    <row r="2673" spans="1:7">
      <c r="A2673">
        <v>482</v>
      </c>
      <c r="B2673" t="s">
        <v>780</v>
      </c>
      <c r="C2673" t="s">
        <v>781</v>
      </c>
      <c r="D2673" t="s">
        <v>143</v>
      </c>
      <c r="E2673" t="s">
        <v>144</v>
      </c>
      <c r="F2673" s="1">
        <v>11423.12</v>
      </c>
      <c r="G2673" s="121">
        <v>45108</v>
      </c>
    </row>
    <row r="2674" spans="1:7">
      <c r="A2674">
        <v>496</v>
      </c>
      <c r="B2674" t="s">
        <v>578</v>
      </c>
      <c r="C2674" t="s">
        <v>579</v>
      </c>
      <c r="D2674" t="s">
        <v>135</v>
      </c>
      <c r="E2674" t="s">
        <v>135</v>
      </c>
      <c r="F2674" s="1">
        <v>6945</v>
      </c>
      <c r="G2674" s="121">
        <v>45108</v>
      </c>
    </row>
    <row r="2675" spans="1:7">
      <c r="A2675">
        <v>498</v>
      </c>
      <c r="B2675" t="s">
        <v>580</v>
      </c>
      <c r="C2675" t="s">
        <v>581</v>
      </c>
      <c r="D2675" t="s">
        <v>108</v>
      </c>
      <c r="E2675" t="s">
        <v>109</v>
      </c>
      <c r="F2675" s="1">
        <v>-7126.59</v>
      </c>
      <c r="G2675" s="121">
        <v>45108</v>
      </c>
    </row>
    <row r="2676" spans="1:7">
      <c r="A2676">
        <v>505</v>
      </c>
      <c r="B2676" t="s">
        <v>582</v>
      </c>
      <c r="C2676" t="s">
        <v>583</v>
      </c>
      <c r="D2676" t="s">
        <v>108</v>
      </c>
      <c r="E2676" t="s">
        <v>109</v>
      </c>
      <c r="F2676" s="1">
        <v>-7182.32</v>
      </c>
      <c r="G2676" s="121">
        <v>45108</v>
      </c>
    </row>
    <row r="2677" spans="1:7">
      <c r="A2677">
        <v>511</v>
      </c>
      <c r="B2677" t="s">
        <v>584</v>
      </c>
      <c r="C2677" t="s">
        <v>585</v>
      </c>
      <c r="D2677" t="s">
        <v>135</v>
      </c>
      <c r="E2677" t="s">
        <v>135</v>
      </c>
      <c r="F2677" s="1">
        <v>6945</v>
      </c>
      <c r="G2677" s="121">
        <v>45108</v>
      </c>
    </row>
    <row r="2678" spans="1:7">
      <c r="A2678">
        <v>511</v>
      </c>
      <c r="B2678" t="s">
        <v>584</v>
      </c>
      <c r="C2678" t="s">
        <v>585</v>
      </c>
      <c r="D2678" t="s">
        <v>108</v>
      </c>
      <c r="E2678" t="s">
        <v>109</v>
      </c>
      <c r="F2678" s="1">
        <v>-7290.12</v>
      </c>
      <c r="G2678" s="121">
        <v>45108</v>
      </c>
    </row>
    <row r="2679" spans="1:7">
      <c r="A2679">
        <v>515</v>
      </c>
      <c r="B2679" t="s">
        <v>586</v>
      </c>
      <c r="C2679" t="s">
        <v>433</v>
      </c>
      <c r="D2679" t="s">
        <v>108</v>
      </c>
      <c r="E2679" t="s">
        <v>109</v>
      </c>
      <c r="F2679" s="1">
        <v>-7453.66</v>
      </c>
      <c r="G2679" s="121">
        <v>45108</v>
      </c>
    </row>
    <row r="2680" spans="1:7">
      <c r="A2680">
        <v>517</v>
      </c>
      <c r="B2680" t="s">
        <v>833</v>
      </c>
      <c r="C2680" t="s">
        <v>808</v>
      </c>
      <c r="D2680" t="s">
        <v>108</v>
      </c>
      <c r="E2680" t="s">
        <v>109</v>
      </c>
      <c r="F2680" s="1">
        <v>-7453.66</v>
      </c>
      <c r="G2680" s="121">
        <v>45108</v>
      </c>
    </row>
    <row r="2681" spans="1:7">
      <c r="A2681">
        <v>518</v>
      </c>
      <c r="B2681" t="s">
        <v>834</v>
      </c>
      <c r="C2681" t="s">
        <v>835</v>
      </c>
      <c r="D2681" t="s">
        <v>108</v>
      </c>
      <c r="E2681" t="s">
        <v>109</v>
      </c>
      <c r="F2681" s="1">
        <v>-7291.04</v>
      </c>
      <c r="G2681" s="121">
        <v>45108</v>
      </c>
    </row>
    <row r="2682" spans="1:7">
      <c r="A2682">
        <v>521</v>
      </c>
      <c r="B2682" t="s">
        <v>587</v>
      </c>
      <c r="C2682" t="s">
        <v>588</v>
      </c>
      <c r="D2682" t="s">
        <v>108</v>
      </c>
      <c r="E2682" t="s">
        <v>109</v>
      </c>
      <c r="F2682" s="1">
        <v>-7291.04</v>
      </c>
      <c r="G2682" s="121">
        <v>45108</v>
      </c>
    </row>
    <row r="2683" spans="1:7">
      <c r="A2683">
        <v>523</v>
      </c>
      <c r="B2683" t="s">
        <v>589</v>
      </c>
      <c r="C2683" t="s">
        <v>590</v>
      </c>
      <c r="D2683" t="s">
        <v>108</v>
      </c>
      <c r="E2683" t="s">
        <v>109</v>
      </c>
      <c r="F2683" s="1">
        <v>-7290.12</v>
      </c>
      <c r="G2683" s="121">
        <v>45108</v>
      </c>
    </row>
    <row r="2684" spans="1:7">
      <c r="A2684">
        <v>524</v>
      </c>
      <c r="B2684" t="s">
        <v>591</v>
      </c>
      <c r="C2684" t="s">
        <v>588</v>
      </c>
      <c r="D2684" t="s">
        <v>108</v>
      </c>
      <c r="E2684" t="s">
        <v>109</v>
      </c>
      <c r="F2684" s="1">
        <v>-7291.04</v>
      </c>
      <c r="G2684" s="121">
        <v>45108</v>
      </c>
    </row>
    <row r="2685" spans="1:7">
      <c r="A2685">
        <v>526</v>
      </c>
      <c r="B2685" t="s">
        <v>594</v>
      </c>
      <c r="C2685" t="s">
        <v>595</v>
      </c>
      <c r="D2685" t="s">
        <v>135</v>
      </c>
      <c r="E2685" t="s">
        <v>135</v>
      </c>
      <c r="F2685" s="1">
        <v>6945</v>
      </c>
      <c r="G2685" s="121">
        <v>45108</v>
      </c>
    </row>
    <row r="2686" spans="1:7">
      <c r="A2686">
        <v>531</v>
      </c>
      <c r="B2686" t="s">
        <v>596</v>
      </c>
      <c r="C2686" t="s">
        <v>597</v>
      </c>
      <c r="D2686" t="s">
        <v>108</v>
      </c>
      <c r="E2686" t="s">
        <v>109</v>
      </c>
      <c r="F2686" s="1">
        <v>-7729.56</v>
      </c>
      <c r="G2686" s="121">
        <v>45108</v>
      </c>
    </row>
    <row r="2687" spans="1:7">
      <c r="A2687">
        <v>548</v>
      </c>
      <c r="B2687" t="s">
        <v>600</v>
      </c>
      <c r="C2687" t="s">
        <v>260</v>
      </c>
      <c r="D2687" t="s">
        <v>108</v>
      </c>
      <c r="E2687" t="s">
        <v>109</v>
      </c>
      <c r="F2687" s="1">
        <v>-7781.63</v>
      </c>
      <c r="G2687" s="121">
        <v>45108</v>
      </c>
    </row>
    <row r="2688" spans="1:7">
      <c r="A2688">
        <v>549</v>
      </c>
      <c r="B2688" t="s">
        <v>601</v>
      </c>
      <c r="C2688" t="s">
        <v>602</v>
      </c>
      <c r="D2688" t="s">
        <v>135</v>
      </c>
      <c r="E2688" t="s">
        <v>135</v>
      </c>
      <c r="F2688" s="1">
        <v>6945</v>
      </c>
      <c r="G2688" s="121">
        <v>45108</v>
      </c>
    </row>
    <row r="2689" spans="1:7">
      <c r="A2689">
        <v>549</v>
      </c>
      <c r="B2689" t="s">
        <v>601</v>
      </c>
      <c r="C2689" t="s">
        <v>602</v>
      </c>
      <c r="D2689" t="s">
        <v>108</v>
      </c>
      <c r="E2689" t="s">
        <v>109</v>
      </c>
      <c r="F2689" s="1">
        <v>-7780.72</v>
      </c>
      <c r="G2689" s="121">
        <v>45108</v>
      </c>
    </row>
    <row r="2690" spans="1:7">
      <c r="A2690">
        <v>550</v>
      </c>
      <c r="B2690" t="s">
        <v>603</v>
      </c>
      <c r="C2690" t="s">
        <v>604</v>
      </c>
      <c r="D2690" t="s">
        <v>135</v>
      </c>
      <c r="F2690" s="1">
        <v>3472.5</v>
      </c>
      <c r="G2690" s="121">
        <v>45108</v>
      </c>
    </row>
    <row r="2691" spans="1:7">
      <c r="A2691">
        <v>550</v>
      </c>
      <c r="B2691" t="s">
        <v>603</v>
      </c>
      <c r="C2691" t="s">
        <v>604</v>
      </c>
      <c r="D2691" t="s">
        <v>108</v>
      </c>
      <c r="E2691" t="s">
        <v>109</v>
      </c>
      <c r="F2691" s="1">
        <v>-7780.72</v>
      </c>
      <c r="G2691" s="121">
        <v>45108</v>
      </c>
    </row>
    <row r="2692" spans="1:7">
      <c r="A2692">
        <v>551</v>
      </c>
      <c r="B2692" t="s">
        <v>605</v>
      </c>
      <c r="C2692" t="s">
        <v>602</v>
      </c>
      <c r="D2692" t="s">
        <v>108</v>
      </c>
      <c r="E2692" t="s">
        <v>109</v>
      </c>
      <c r="F2692" s="1">
        <v>-8107.78</v>
      </c>
      <c r="G2692" s="121">
        <v>45108</v>
      </c>
    </row>
    <row r="2693" spans="1:7">
      <c r="A2693">
        <v>551</v>
      </c>
      <c r="B2693" t="s">
        <v>605</v>
      </c>
      <c r="C2693" t="s">
        <v>602</v>
      </c>
      <c r="D2693" t="s">
        <v>135</v>
      </c>
      <c r="E2693" t="s">
        <v>135</v>
      </c>
      <c r="F2693" s="1">
        <v>6945</v>
      </c>
      <c r="G2693" s="121">
        <v>45108</v>
      </c>
    </row>
    <row r="2694" spans="1:7">
      <c r="A2694">
        <v>555</v>
      </c>
      <c r="B2694" t="s">
        <v>994</v>
      </c>
      <c r="C2694" t="s">
        <v>995</v>
      </c>
      <c r="D2694" t="s">
        <v>108</v>
      </c>
      <c r="E2694" t="s">
        <v>109</v>
      </c>
      <c r="F2694" s="1">
        <v>-7314.79</v>
      </c>
      <c r="G2694" s="121">
        <v>45108</v>
      </c>
    </row>
    <row r="2695" spans="1:7">
      <c r="A2695">
        <v>556</v>
      </c>
      <c r="B2695" t="s">
        <v>611</v>
      </c>
      <c r="C2695" t="s">
        <v>612</v>
      </c>
      <c r="D2695" t="s">
        <v>108</v>
      </c>
      <c r="E2695" t="s">
        <v>109</v>
      </c>
      <c r="F2695" s="1">
        <v>-7237.14</v>
      </c>
      <c r="G2695" s="121">
        <v>45108</v>
      </c>
    </row>
    <row r="2696" spans="1:7">
      <c r="A2696">
        <v>570</v>
      </c>
      <c r="B2696" t="s">
        <v>789</v>
      </c>
      <c r="C2696" t="s">
        <v>626</v>
      </c>
      <c r="D2696" t="s">
        <v>108</v>
      </c>
      <c r="E2696" t="s">
        <v>109</v>
      </c>
      <c r="F2696" s="1">
        <v>-7680.23</v>
      </c>
      <c r="G2696" s="121">
        <v>45108</v>
      </c>
    </row>
    <row r="2697" spans="1:7">
      <c r="A2697">
        <v>571</v>
      </c>
      <c r="B2697" t="s">
        <v>627</v>
      </c>
      <c r="C2697" t="s">
        <v>626</v>
      </c>
      <c r="D2697" t="s">
        <v>108</v>
      </c>
      <c r="E2697" t="s">
        <v>109</v>
      </c>
      <c r="F2697" s="1">
        <v>-8679.69</v>
      </c>
      <c r="G2697" s="121">
        <v>45108</v>
      </c>
    </row>
    <row r="2698" spans="1:7">
      <c r="A2698">
        <v>574</v>
      </c>
      <c r="B2698" t="s">
        <v>629</v>
      </c>
      <c r="C2698" t="s">
        <v>630</v>
      </c>
      <c r="D2698" t="s">
        <v>108</v>
      </c>
      <c r="E2698" t="s">
        <v>109</v>
      </c>
      <c r="F2698" s="1">
        <v>-7725.9</v>
      </c>
      <c r="G2698" s="121">
        <v>45108</v>
      </c>
    </row>
    <row r="2699" spans="1:7">
      <c r="A2699">
        <v>575</v>
      </c>
      <c r="B2699" t="s">
        <v>631</v>
      </c>
      <c r="C2699" t="s">
        <v>612</v>
      </c>
      <c r="D2699" t="s">
        <v>108</v>
      </c>
      <c r="E2699" t="s">
        <v>109</v>
      </c>
      <c r="F2699" s="1">
        <v>-7732.3</v>
      </c>
      <c r="G2699" s="121">
        <v>45108</v>
      </c>
    </row>
    <row r="2700" spans="1:7">
      <c r="A2700">
        <v>584</v>
      </c>
      <c r="B2700" t="s">
        <v>633</v>
      </c>
      <c r="C2700" t="s">
        <v>634</v>
      </c>
      <c r="D2700" t="s">
        <v>108</v>
      </c>
      <c r="E2700" t="s">
        <v>109</v>
      </c>
      <c r="F2700" s="1">
        <v>-7671.09</v>
      </c>
      <c r="G2700" s="121">
        <v>45108</v>
      </c>
    </row>
    <row r="2701" spans="1:7">
      <c r="A2701">
        <v>591</v>
      </c>
      <c r="B2701" t="s">
        <v>791</v>
      </c>
      <c r="C2701" t="s">
        <v>792</v>
      </c>
      <c r="D2701" t="s">
        <v>108</v>
      </c>
      <c r="E2701" t="s">
        <v>109</v>
      </c>
      <c r="F2701" s="1">
        <v>-7675.66</v>
      </c>
      <c r="G2701" s="121">
        <v>45108</v>
      </c>
    </row>
    <row r="2702" spans="1:7">
      <c r="A2702">
        <v>592</v>
      </c>
      <c r="B2702" t="s">
        <v>793</v>
      </c>
      <c r="C2702" t="s">
        <v>638</v>
      </c>
      <c r="D2702" t="s">
        <v>108</v>
      </c>
      <c r="E2702" t="s">
        <v>109</v>
      </c>
      <c r="F2702" s="1">
        <v>-7603.48</v>
      </c>
      <c r="G2702" s="121">
        <v>45108</v>
      </c>
    </row>
    <row r="2703" spans="1:7">
      <c r="A2703">
        <v>594</v>
      </c>
      <c r="B2703" t="s">
        <v>794</v>
      </c>
      <c r="C2703" t="s">
        <v>792</v>
      </c>
      <c r="D2703" t="s">
        <v>108</v>
      </c>
      <c r="E2703" t="s">
        <v>109</v>
      </c>
      <c r="F2703" s="1">
        <v>-7676.57</v>
      </c>
      <c r="G2703" s="121">
        <v>45108</v>
      </c>
    </row>
    <row r="2704" spans="1:7">
      <c r="A2704">
        <v>595</v>
      </c>
      <c r="B2704" t="s">
        <v>795</v>
      </c>
      <c r="C2704" t="s">
        <v>792</v>
      </c>
      <c r="D2704" t="s">
        <v>108</v>
      </c>
      <c r="E2704" t="s">
        <v>109</v>
      </c>
      <c r="F2704" s="1">
        <v>-7694.84</v>
      </c>
      <c r="G2704" s="121">
        <v>45108</v>
      </c>
    </row>
    <row r="2705" spans="1:7">
      <c r="A2705">
        <v>600</v>
      </c>
      <c r="B2705" t="s">
        <v>642</v>
      </c>
      <c r="C2705" t="s">
        <v>643</v>
      </c>
      <c r="D2705" t="s">
        <v>108</v>
      </c>
      <c r="E2705" t="s">
        <v>1003</v>
      </c>
      <c r="F2705" s="1">
        <v>57115.6</v>
      </c>
      <c r="G2705" s="121">
        <v>45108</v>
      </c>
    </row>
    <row r="2706" spans="1:7">
      <c r="A2706">
        <v>601</v>
      </c>
      <c r="B2706" t="s">
        <v>1076</v>
      </c>
      <c r="C2706" t="s">
        <v>1077</v>
      </c>
      <c r="D2706" t="s">
        <v>108</v>
      </c>
      <c r="E2706" t="s">
        <v>109</v>
      </c>
      <c r="F2706" s="1">
        <v>-8354.4500000000007</v>
      </c>
      <c r="G2706" s="121">
        <v>45108</v>
      </c>
    </row>
    <row r="2707" spans="1:7">
      <c r="A2707">
        <v>602</v>
      </c>
      <c r="B2707" t="s">
        <v>646</v>
      </c>
      <c r="C2707" t="s">
        <v>647</v>
      </c>
      <c r="D2707" t="s">
        <v>108</v>
      </c>
      <c r="E2707" t="s">
        <v>109</v>
      </c>
      <c r="F2707" s="1">
        <v>-7389.7</v>
      </c>
      <c r="G2707" s="121">
        <v>45108</v>
      </c>
    </row>
    <row r="2708" spans="1:7">
      <c r="A2708">
        <v>603</v>
      </c>
      <c r="B2708" t="s">
        <v>648</v>
      </c>
      <c r="C2708" t="s">
        <v>649</v>
      </c>
      <c r="D2708" t="s">
        <v>108</v>
      </c>
      <c r="E2708" t="s">
        <v>109</v>
      </c>
      <c r="F2708" s="1">
        <v>-7378.74</v>
      </c>
      <c r="G2708" s="121">
        <v>45108</v>
      </c>
    </row>
    <row r="2709" spans="1:7">
      <c r="A2709">
        <v>605</v>
      </c>
      <c r="B2709" t="s">
        <v>650</v>
      </c>
      <c r="C2709" t="s">
        <v>651</v>
      </c>
      <c r="D2709" t="s">
        <v>108</v>
      </c>
      <c r="E2709" t="s">
        <v>109</v>
      </c>
      <c r="F2709" s="1">
        <v>-6900.94</v>
      </c>
      <c r="G2709" s="121">
        <v>45108</v>
      </c>
    </row>
    <row r="2710" spans="1:7">
      <c r="A2710">
        <v>606</v>
      </c>
      <c r="B2710" t="s">
        <v>652</v>
      </c>
      <c r="C2710" t="s">
        <v>653</v>
      </c>
      <c r="D2710" t="s">
        <v>135</v>
      </c>
      <c r="E2710" t="s">
        <v>135</v>
      </c>
      <c r="F2710" s="1">
        <v>6945</v>
      </c>
      <c r="G2710" s="121">
        <v>45108</v>
      </c>
    </row>
    <row r="2711" spans="1:7">
      <c r="A2711">
        <v>608</v>
      </c>
      <c r="B2711" t="s">
        <v>654</v>
      </c>
      <c r="C2711" t="s">
        <v>655</v>
      </c>
      <c r="D2711" t="s">
        <v>108</v>
      </c>
      <c r="E2711" t="s">
        <v>109</v>
      </c>
      <c r="F2711" s="1">
        <v>-8416.58</v>
      </c>
      <c r="G2711" s="121">
        <v>45108</v>
      </c>
    </row>
    <row r="2712" spans="1:7">
      <c r="A2712">
        <v>608</v>
      </c>
      <c r="B2712" t="s">
        <v>654</v>
      </c>
      <c r="C2712" t="s">
        <v>655</v>
      </c>
      <c r="D2712" t="s">
        <v>135</v>
      </c>
      <c r="E2712" t="s">
        <v>135</v>
      </c>
      <c r="F2712" s="1">
        <v>6945</v>
      </c>
      <c r="G2712" s="121">
        <v>45108</v>
      </c>
    </row>
    <row r="2713" spans="1:7">
      <c r="A2713">
        <v>609</v>
      </c>
      <c r="B2713" t="s">
        <v>656</v>
      </c>
      <c r="C2713" t="s">
        <v>657</v>
      </c>
      <c r="D2713" t="s">
        <v>135</v>
      </c>
      <c r="E2713" t="s">
        <v>135</v>
      </c>
      <c r="F2713" s="1">
        <v>6945</v>
      </c>
      <c r="G2713" s="121">
        <v>45108</v>
      </c>
    </row>
    <row r="2714" spans="1:7">
      <c r="A2714">
        <v>610</v>
      </c>
      <c r="B2714" t="s">
        <v>658</v>
      </c>
      <c r="C2714" t="s">
        <v>659</v>
      </c>
      <c r="D2714" t="s">
        <v>108</v>
      </c>
      <c r="E2714" t="s">
        <v>109</v>
      </c>
      <c r="F2714" s="1">
        <v>-6901.85</v>
      </c>
      <c r="G2714" s="121">
        <v>45108</v>
      </c>
    </row>
    <row r="2715" spans="1:7">
      <c r="A2715">
        <v>611</v>
      </c>
      <c r="B2715" t="s">
        <v>660</v>
      </c>
      <c r="C2715" t="s">
        <v>661</v>
      </c>
      <c r="D2715" t="s">
        <v>108</v>
      </c>
      <c r="E2715" t="s">
        <v>109</v>
      </c>
      <c r="F2715" s="1">
        <v>-6906.42</v>
      </c>
      <c r="G2715" s="121">
        <v>45108</v>
      </c>
    </row>
  </sheetData>
  <autoFilter ref="A2:F2380" xr:uid="{E4AB6B7A-354A-405A-8395-C7296089EDC7}"/>
  <sortState xmlns:xlrd2="http://schemas.microsoft.com/office/spreadsheetml/2017/richdata2" ref="A3:G2380">
    <sortCondition ref="G3:G2380"/>
    <sortCondition ref="A3:A2380"/>
  </sortState>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01DE33-97D9-4A88-BA74-2AE8D1E61F1D}">
  <sheetPr>
    <pageSetUpPr fitToPage="1"/>
  </sheetPr>
  <dimension ref="A1:AA63"/>
  <sheetViews>
    <sheetView showGridLines="0" topLeftCell="A34" zoomScaleNormal="100" workbookViewId="0">
      <selection activeCell="V15" sqref="V15"/>
    </sheetView>
  </sheetViews>
  <sheetFormatPr baseColWidth="10" defaultColWidth="9.140625" defaultRowHeight="15"/>
  <cols>
    <col min="1" max="1" width="6.5703125" customWidth="1"/>
    <col min="2" max="2" width="31.42578125" customWidth="1"/>
    <col min="3" max="9" width="16.140625" customWidth="1"/>
    <col min="10" max="10" width="11.28515625" customWidth="1"/>
    <col min="11" max="11" width="15.85546875" customWidth="1"/>
    <col min="12" max="12" width="15" customWidth="1"/>
    <col min="13" max="13" width="11.42578125" customWidth="1"/>
    <col min="14" max="14" width="16.140625" customWidth="1"/>
    <col min="15" max="15" width="15.140625" customWidth="1"/>
    <col min="16" max="16" width="14.5703125" customWidth="1"/>
    <col min="17" max="17" width="15.42578125" customWidth="1"/>
    <col min="18" max="18" width="15.28515625" customWidth="1"/>
    <col min="19" max="19" width="14.28515625" customWidth="1"/>
    <col min="20" max="21" width="15.28515625" customWidth="1"/>
    <col min="22" max="22" width="16.42578125" customWidth="1"/>
    <col min="23" max="23" width="14.85546875" customWidth="1"/>
    <col min="24" max="24" width="8.85546875" customWidth="1"/>
    <col min="25" max="25" width="15.28515625" customWidth="1"/>
    <col min="26" max="26" width="12.28515625" customWidth="1"/>
  </cols>
  <sheetData>
    <row r="1" spans="1:25">
      <c r="A1" s="4" t="s">
        <v>24</v>
      </c>
    </row>
    <row r="2" spans="1:25" ht="15.75" thickBot="1"/>
    <row r="3" spans="1:25">
      <c r="A3" s="4" t="s">
        <v>51</v>
      </c>
      <c r="C3" s="134" t="s">
        <v>67</v>
      </c>
      <c r="D3" s="135"/>
      <c r="E3" s="135"/>
      <c r="F3" s="134" t="s">
        <v>66</v>
      </c>
      <c r="G3" s="135"/>
      <c r="H3" s="135"/>
      <c r="I3" s="134" t="s">
        <v>17</v>
      </c>
      <c r="J3" s="135"/>
      <c r="K3" s="135"/>
      <c r="L3" s="140" t="s">
        <v>4</v>
      </c>
      <c r="M3" s="141"/>
      <c r="N3" s="142"/>
      <c r="O3" s="134" t="s">
        <v>2</v>
      </c>
      <c r="P3" s="135"/>
      <c r="Q3" s="135"/>
      <c r="R3" s="134" t="s">
        <v>3</v>
      </c>
      <c r="S3" s="135"/>
      <c r="T3" s="135"/>
      <c r="U3" s="136"/>
      <c r="V3" s="134" t="s">
        <v>1056</v>
      </c>
      <c r="W3" s="135"/>
      <c r="X3" s="135"/>
      <c r="Y3" s="136"/>
    </row>
    <row r="4" spans="1:25" ht="31.9" customHeight="1">
      <c r="A4" s="42"/>
      <c r="B4" s="8" t="s">
        <v>1</v>
      </c>
      <c r="C4" s="10" t="s">
        <v>33</v>
      </c>
      <c r="D4" s="42" t="s">
        <v>34</v>
      </c>
      <c r="E4" s="45" t="s">
        <v>36</v>
      </c>
      <c r="F4" s="10" t="s">
        <v>33</v>
      </c>
      <c r="G4" s="42" t="s">
        <v>34</v>
      </c>
      <c r="H4" s="45" t="s">
        <v>36</v>
      </c>
      <c r="I4" s="10" t="s">
        <v>33</v>
      </c>
      <c r="J4" s="42" t="s">
        <v>34</v>
      </c>
      <c r="K4" s="45" t="s">
        <v>36</v>
      </c>
      <c r="L4" s="10" t="s">
        <v>33</v>
      </c>
      <c r="M4" s="42" t="s">
        <v>34</v>
      </c>
      <c r="N4" s="45" t="s">
        <v>36</v>
      </c>
      <c r="O4" s="48" t="s">
        <v>33</v>
      </c>
      <c r="P4" s="42" t="s">
        <v>34</v>
      </c>
      <c r="Q4" s="45" t="s">
        <v>36</v>
      </c>
      <c r="R4" s="48" t="s">
        <v>33</v>
      </c>
      <c r="S4" s="42" t="s">
        <v>34</v>
      </c>
      <c r="T4" s="45"/>
      <c r="U4" s="68" t="s">
        <v>36</v>
      </c>
      <c r="V4" s="48" t="s">
        <v>33</v>
      </c>
      <c r="W4" s="42" t="s">
        <v>34</v>
      </c>
      <c r="X4" s="45"/>
      <c r="Y4" s="68" t="s">
        <v>36</v>
      </c>
    </row>
    <row r="5" spans="1:25">
      <c r="A5" s="7"/>
      <c r="B5" s="9" t="s">
        <v>28</v>
      </c>
      <c r="C5" s="11">
        <v>18212655.960000001</v>
      </c>
      <c r="D5" s="52"/>
      <c r="E5" s="46">
        <f>C5+D5</f>
        <v>18212655.960000001</v>
      </c>
      <c r="F5" s="11">
        <v>18534068.260000002</v>
      </c>
      <c r="G5" s="52"/>
      <c r="H5" s="46">
        <f>F5+G5</f>
        <v>18534068.260000002</v>
      </c>
      <c r="I5" s="11">
        <v>27178304.649999999</v>
      </c>
      <c r="J5" s="52"/>
      <c r="K5" s="46">
        <f>I5+J5</f>
        <v>27178304.649999999</v>
      </c>
      <c r="L5" s="11">
        <v>31171066.780000001</v>
      </c>
      <c r="M5" s="52"/>
      <c r="N5" s="46">
        <f>L5+M5</f>
        <v>31171066.780000001</v>
      </c>
      <c r="O5" s="49">
        <v>25355149.219999999</v>
      </c>
      <c r="P5" s="52">
        <f>O5*0.194363692</f>
        <v>4928120.4136101203</v>
      </c>
      <c r="Q5" s="46">
        <f>O5+P5</f>
        <v>30283269.633610118</v>
      </c>
      <c r="R5" s="49">
        <v>36543499.75</v>
      </c>
      <c r="S5" s="52">
        <v>6716538.79</v>
      </c>
      <c r="T5" s="46"/>
      <c r="U5" s="69">
        <f>S5+R5</f>
        <v>43260038.539999999</v>
      </c>
      <c r="V5" s="49">
        <v>31700867.609999999</v>
      </c>
      <c r="W5" s="52">
        <v>6748561.1100000003</v>
      </c>
      <c r="X5" s="46"/>
      <c r="Y5" s="69">
        <f>W5+V5</f>
        <v>38449428.719999999</v>
      </c>
    </row>
    <row r="6" spans="1:25">
      <c r="A6" s="7"/>
      <c r="B6" s="9" t="s">
        <v>29</v>
      </c>
      <c r="C6" s="11"/>
      <c r="D6" s="52"/>
      <c r="E6" s="46">
        <f t="shared" ref="E6:E8" si="0">C6+D6</f>
        <v>0</v>
      </c>
      <c r="F6" s="11"/>
      <c r="G6" s="52"/>
      <c r="H6" s="46">
        <f t="shared" ref="H6:H8" si="1">F6+G6</f>
        <v>0</v>
      </c>
      <c r="I6" s="11"/>
      <c r="J6" s="52"/>
      <c r="K6" s="46">
        <f t="shared" ref="K6:K8" si="2">I6+J6</f>
        <v>0</v>
      </c>
      <c r="L6" s="11"/>
      <c r="M6" s="52"/>
      <c r="N6" s="46">
        <f t="shared" ref="N6:N8" si="3">L6+M6</f>
        <v>0</v>
      </c>
      <c r="O6" s="49">
        <v>4039723.08</v>
      </c>
      <c r="P6" s="52">
        <f>O6*0.194363692</f>
        <v>785175.49248641136</v>
      </c>
      <c r="Q6" s="46">
        <f t="shared" ref="Q6:Q8" si="4">O6+P6</f>
        <v>4824898.5724864118</v>
      </c>
      <c r="R6" s="49">
        <v>9135875</v>
      </c>
      <c r="S6" s="52">
        <v>1679134.7</v>
      </c>
      <c r="T6" s="46"/>
      <c r="U6" s="69">
        <f t="shared" ref="U6:U8" si="5">S6+R6</f>
        <v>10815009.699999999</v>
      </c>
      <c r="V6" s="49">
        <v>7925216.9299999997</v>
      </c>
      <c r="W6" s="52">
        <v>1687140.28</v>
      </c>
      <c r="X6" s="46"/>
      <c r="Y6" s="69">
        <f t="shared" ref="Y6:Y8" si="6">W6+V6</f>
        <v>9612357.209999999</v>
      </c>
    </row>
    <row r="7" spans="1:25">
      <c r="A7" s="7"/>
      <c r="B7" s="9" t="s">
        <v>31</v>
      </c>
      <c r="C7" s="11"/>
      <c r="D7" s="52"/>
      <c r="E7" s="46">
        <f t="shared" si="0"/>
        <v>0</v>
      </c>
      <c r="F7" s="11">
        <v>729821.84</v>
      </c>
      <c r="G7" s="52"/>
      <c r="H7" s="46">
        <f t="shared" si="1"/>
        <v>729821.84</v>
      </c>
      <c r="I7" s="11">
        <v>544391.65</v>
      </c>
      <c r="J7" s="52"/>
      <c r="K7" s="46">
        <f t="shared" si="2"/>
        <v>544391.65</v>
      </c>
      <c r="L7" s="11">
        <v>543444.96</v>
      </c>
      <c r="M7" s="52"/>
      <c r="N7" s="46">
        <f t="shared" si="3"/>
        <v>543444.96</v>
      </c>
      <c r="O7" s="49">
        <v>544391.65</v>
      </c>
      <c r="P7" s="52"/>
      <c r="Q7" s="46">
        <f t="shared" si="4"/>
        <v>544391.65</v>
      </c>
      <c r="R7" s="49">
        <v>544391.65</v>
      </c>
      <c r="S7" s="52"/>
      <c r="T7" s="46"/>
      <c r="U7" s="69">
        <f t="shared" si="5"/>
        <v>544391.65</v>
      </c>
      <c r="V7" s="49">
        <v>544391.65</v>
      </c>
      <c r="W7" s="52"/>
      <c r="X7" s="46"/>
      <c r="Y7" s="69">
        <f t="shared" si="6"/>
        <v>544391.65</v>
      </c>
    </row>
    <row r="8" spans="1:25" ht="15.75" thickBot="1">
      <c r="A8" s="7"/>
      <c r="B8" s="9" t="s">
        <v>32</v>
      </c>
      <c r="C8" s="11"/>
      <c r="D8" s="52"/>
      <c r="E8" s="46">
        <f t="shared" si="0"/>
        <v>0</v>
      </c>
      <c r="F8" s="11">
        <v>392981</v>
      </c>
      <c r="G8" s="52"/>
      <c r="H8" s="46">
        <f t="shared" si="1"/>
        <v>392981</v>
      </c>
      <c r="I8" s="11">
        <v>222357.15</v>
      </c>
      <c r="J8" s="52"/>
      <c r="K8" s="46">
        <f t="shared" si="2"/>
        <v>222357.15</v>
      </c>
      <c r="L8" s="11">
        <v>224331.37</v>
      </c>
      <c r="M8" s="52"/>
      <c r="N8" s="46">
        <f t="shared" si="3"/>
        <v>224331.37</v>
      </c>
      <c r="O8" s="49">
        <v>222357.15</v>
      </c>
      <c r="P8" s="52"/>
      <c r="Q8" s="46">
        <f t="shared" si="4"/>
        <v>222357.15</v>
      </c>
      <c r="R8" s="49">
        <v>222357.15</v>
      </c>
      <c r="S8" s="52"/>
      <c r="T8" s="46"/>
      <c r="U8" s="69">
        <f t="shared" si="5"/>
        <v>222357.15</v>
      </c>
      <c r="V8" s="49">
        <v>222357.39</v>
      </c>
      <c r="W8" s="52"/>
      <c r="X8" s="46"/>
      <c r="Y8" s="69">
        <f t="shared" si="6"/>
        <v>222357.39</v>
      </c>
    </row>
    <row r="9" spans="1:25" s="4" customFormat="1" ht="15.75" thickBot="1">
      <c r="A9" s="19"/>
      <c r="B9" s="20" t="s">
        <v>35</v>
      </c>
      <c r="C9" s="21">
        <f t="shared" ref="C9" si="7">SUM(C5:C8)</f>
        <v>18212655.960000001</v>
      </c>
      <c r="D9" s="21">
        <f t="shared" ref="D9" si="8">SUM(D5:D8)</f>
        <v>0</v>
      </c>
      <c r="E9" s="51">
        <f t="shared" ref="E9" si="9">SUM(E5:E8)</f>
        <v>18212655.960000001</v>
      </c>
      <c r="F9" s="21">
        <f t="shared" ref="F9" si="10">SUM(F5:F8)</f>
        <v>19656871.100000001</v>
      </c>
      <c r="G9" s="21">
        <f t="shared" ref="G9" si="11">SUM(G5:G8)</f>
        <v>0</v>
      </c>
      <c r="H9" s="51">
        <f t="shared" ref="H9" si="12">SUM(H5:H8)</f>
        <v>19656871.100000001</v>
      </c>
      <c r="I9" s="21">
        <f t="shared" ref="I9:U9" si="13">SUM(I5:I8)</f>
        <v>27945053.449999996</v>
      </c>
      <c r="J9" s="21">
        <f t="shared" si="13"/>
        <v>0</v>
      </c>
      <c r="K9" s="51">
        <f t="shared" si="13"/>
        <v>27945053.449999996</v>
      </c>
      <c r="L9" s="21">
        <f t="shared" si="13"/>
        <v>31938843.110000003</v>
      </c>
      <c r="M9" s="53">
        <f t="shared" si="13"/>
        <v>0</v>
      </c>
      <c r="N9" s="51">
        <f t="shared" si="13"/>
        <v>31938843.110000003</v>
      </c>
      <c r="O9" s="50">
        <f t="shared" si="13"/>
        <v>30161621.099999994</v>
      </c>
      <c r="P9" s="53">
        <f t="shared" si="13"/>
        <v>5713295.906096532</v>
      </c>
      <c r="Q9" s="51">
        <f t="shared" si="13"/>
        <v>35874917.006096527</v>
      </c>
      <c r="R9" s="50">
        <f t="shared" si="13"/>
        <v>46446123.549999997</v>
      </c>
      <c r="S9" s="53">
        <f t="shared" si="13"/>
        <v>8395673.4900000002</v>
      </c>
      <c r="T9" s="51">
        <f t="shared" si="13"/>
        <v>0</v>
      </c>
      <c r="U9" s="70">
        <f t="shared" si="13"/>
        <v>54841797.039999992</v>
      </c>
      <c r="V9" s="50">
        <f>SUM(V5:V8)</f>
        <v>40392833.579999998</v>
      </c>
      <c r="W9" s="53">
        <f t="shared" ref="W9:Y9" si="14">SUM(W5:W8)</f>
        <v>8435701.3900000006</v>
      </c>
      <c r="X9" s="51">
        <f t="shared" si="14"/>
        <v>0</v>
      </c>
      <c r="Y9" s="70">
        <f t="shared" si="14"/>
        <v>48828534.969999999</v>
      </c>
    </row>
    <row r="10" spans="1:25">
      <c r="A10" s="54"/>
      <c r="B10" t="s">
        <v>30</v>
      </c>
      <c r="C10" s="55"/>
      <c r="D10" s="55"/>
      <c r="E10" s="55">
        <v>294143.09000000003</v>
      </c>
      <c r="F10" s="55"/>
      <c r="G10" s="55"/>
      <c r="H10" s="55">
        <v>293060.69</v>
      </c>
      <c r="I10" s="55"/>
      <c r="J10" s="55"/>
      <c r="K10" s="55">
        <v>293060.69</v>
      </c>
      <c r="L10" s="55"/>
      <c r="M10" s="55"/>
      <c r="N10" s="55">
        <v>292485.89</v>
      </c>
      <c r="O10" s="55"/>
      <c r="P10" s="55"/>
      <c r="Q10" s="55">
        <v>293252.69</v>
      </c>
      <c r="R10" s="55"/>
      <c r="S10" s="55"/>
      <c r="T10" s="55"/>
      <c r="U10" s="55">
        <v>293252.69</v>
      </c>
      <c r="V10" s="55"/>
      <c r="W10" s="55"/>
      <c r="X10" s="55"/>
      <c r="Y10" s="55">
        <v>293252.69</v>
      </c>
    </row>
    <row r="11" spans="1:25" ht="15.75" thickBot="1">
      <c r="A11" s="54"/>
      <c r="B11" t="s">
        <v>38</v>
      </c>
      <c r="C11" s="55"/>
      <c r="D11" s="55"/>
      <c r="E11" s="55">
        <v>556481.99</v>
      </c>
      <c r="F11" s="55"/>
      <c r="G11" s="55"/>
      <c r="H11" s="55">
        <v>778774.49</v>
      </c>
      <c r="I11" s="55"/>
      <c r="J11" s="55"/>
      <c r="K11" s="55">
        <v>229036.88</v>
      </c>
      <c r="L11" s="55"/>
      <c r="M11" s="55"/>
      <c r="N11" s="55">
        <v>163413.59</v>
      </c>
      <c r="O11" s="55"/>
      <c r="P11" s="55"/>
      <c r="Q11" s="55">
        <v>79479</v>
      </c>
      <c r="R11" s="55"/>
      <c r="S11" s="55"/>
      <c r="T11" s="55"/>
      <c r="U11" s="55">
        <v>54601.32</v>
      </c>
      <c r="V11" s="55"/>
      <c r="W11" s="55"/>
      <c r="X11" s="55"/>
      <c r="Y11" s="55">
        <v>-1085745.51</v>
      </c>
    </row>
    <row r="12" spans="1:25" s="4" customFormat="1" ht="15.75" thickBot="1">
      <c r="A12" s="31"/>
      <c r="B12" s="71" t="s">
        <v>36</v>
      </c>
      <c r="C12" s="47"/>
      <c r="D12" s="47"/>
      <c r="E12" s="47">
        <f>E10+E9+E11</f>
        <v>19063281.039999999</v>
      </c>
      <c r="F12" s="47"/>
      <c r="G12" s="47"/>
      <c r="H12" s="47">
        <f>H10+H9+H11</f>
        <v>20728706.280000001</v>
      </c>
      <c r="I12" s="47"/>
      <c r="J12" s="47"/>
      <c r="K12" s="47">
        <f>K10+K9+K11</f>
        <v>28467151.019999996</v>
      </c>
      <c r="L12" s="47"/>
      <c r="M12" s="47"/>
      <c r="N12" s="47">
        <f>N10+N9+N11</f>
        <v>32394742.590000004</v>
      </c>
      <c r="O12" s="47"/>
      <c r="P12" s="47"/>
      <c r="Q12" s="47">
        <f>Q10+Q9+Q11</f>
        <v>36247648.696096525</v>
      </c>
      <c r="R12" s="47"/>
      <c r="S12" s="47"/>
      <c r="T12" s="47"/>
      <c r="U12" s="72">
        <f>U10+U9+U11</f>
        <v>55189651.04999999</v>
      </c>
      <c r="V12" s="47"/>
      <c r="W12" s="47"/>
      <c r="X12" s="47"/>
      <c r="Y12" s="72">
        <f>Y10+Y9+Y11</f>
        <v>48036042.149999999</v>
      </c>
    </row>
    <row r="13" spans="1:25" s="4" customFormat="1" ht="15.75" thickBot="1">
      <c r="A13" s="3"/>
      <c r="C13" s="86"/>
      <c r="D13" s="86"/>
      <c r="E13" s="86"/>
      <c r="F13" s="86"/>
      <c r="G13" s="86"/>
      <c r="H13" s="86"/>
      <c r="I13" s="86"/>
      <c r="J13" s="86"/>
      <c r="K13" s="86"/>
      <c r="L13" s="86"/>
      <c r="M13" s="86"/>
      <c r="N13" s="86"/>
      <c r="O13" s="86"/>
      <c r="P13" s="86"/>
      <c r="Q13" s="86"/>
      <c r="R13" s="86"/>
      <c r="S13" s="86"/>
      <c r="T13" s="86"/>
      <c r="U13" s="86"/>
    </row>
    <row r="14" spans="1:25">
      <c r="A14" s="110" t="s">
        <v>52</v>
      </c>
      <c r="B14" s="87"/>
      <c r="C14" s="137" t="s">
        <v>67</v>
      </c>
      <c r="D14" s="138"/>
      <c r="E14" s="138"/>
      <c r="F14" s="137" t="s">
        <v>66</v>
      </c>
      <c r="G14" s="138"/>
      <c r="H14" s="138"/>
      <c r="I14" s="137" t="s">
        <v>17</v>
      </c>
      <c r="J14" s="138"/>
      <c r="K14" s="138"/>
      <c r="L14" s="143" t="s">
        <v>4</v>
      </c>
      <c r="M14" s="144"/>
      <c r="N14" s="145"/>
      <c r="O14" s="137" t="s">
        <v>2</v>
      </c>
      <c r="P14" s="138"/>
      <c r="Q14" s="138"/>
      <c r="R14" s="137" t="s">
        <v>3</v>
      </c>
      <c r="S14" s="138"/>
      <c r="T14" s="138"/>
      <c r="U14" s="139"/>
      <c r="V14" s="137" t="s">
        <v>1056</v>
      </c>
      <c r="W14" s="138"/>
      <c r="X14" s="138"/>
      <c r="Y14" s="139"/>
    </row>
    <row r="15" spans="1:25" ht="31.9" customHeight="1">
      <c r="A15" s="90"/>
      <c r="B15" s="88" t="s">
        <v>1</v>
      </c>
      <c r="C15" s="89" t="s">
        <v>33</v>
      </c>
      <c r="D15" s="90" t="s">
        <v>34</v>
      </c>
      <c r="E15" s="91" t="s">
        <v>36</v>
      </c>
      <c r="F15" s="89" t="s">
        <v>33</v>
      </c>
      <c r="G15" s="90" t="s">
        <v>34</v>
      </c>
      <c r="H15" s="91" t="s">
        <v>36</v>
      </c>
      <c r="I15" s="89" t="s">
        <v>33</v>
      </c>
      <c r="J15" s="90" t="s">
        <v>34</v>
      </c>
      <c r="K15" s="91" t="s">
        <v>36</v>
      </c>
      <c r="L15" s="89" t="s">
        <v>33</v>
      </c>
      <c r="M15" s="90" t="s">
        <v>34</v>
      </c>
      <c r="N15" s="91" t="s">
        <v>36</v>
      </c>
      <c r="O15" s="92" t="s">
        <v>33</v>
      </c>
      <c r="P15" s="90" t="s">
        <v>34</v>
      </c>
      <c r="Q15" s="91" t="s">
        <v>36</v>
      </c>
      <c r="R15" s="92" t="s">
        <v>33</v>
      </c>
      <c r="S15" s="90" t="s">
        <v>34</v>
      </c>
      <c r="T15" s="91"/>
      <c r="U15" s="93" t="s">
        <v>36</v>
      </c>
      <c r="V15" s="92" t="s">
        <v>33</v>
      </c>
      <c r="W15" s="90" t="s">
        <v>34</v>
      </c>
      <c r="X15" s="91"/>
      <c r="Y15" s="93" t="s">
        <v>36</v>
      </c>
    </row>
    <row r="16" spans="1:25">
      <c r="A16" s="111"/>
      <c r="B16" s="94" t="s">
        <v>28</v>
      </c>
      <c r="C16" s="95">
        <v>17930790.93</v>
      </c>
      <c r="D16" s="96"/>
      <c r="E16" s="97">
        <f>C16+D16</f>
        <v>17930790.93</v>
      </c>
      <c r="F16" s="95">
        <v>19691586.899999999</v>
      </c>
      <c r="G16" s="96"/>
      <c r="H16" s="97">
        <f>F16+G16</f>
        <v>19691586.899999999</v>
      </c>
      <c r="I16" s="95">
        <v>21778897.100000001</v>
      </c>
      <c r="J16" s="96"/>
      <c r="K16" s="97">
        <f>I16+J16</f>
        <v>21778897.100000001</v>
      </c>
      <c r="L16" s="95">
        <v>24174574.5</v>
      </c>
      <c r="M16" s="96"/>
      <c r="N16" s="97">
        <f>L16+M16</f>
        <v>24174574.5</v>
      </c>
      <c r="O16" s="98">
        <v>25355131.359999999</v>
      </c>
      <c r="P16" s="96">
        <v>4928120.41</v>
      </c>
      <c r="Q16" s="97">
        <f>O16+P16</f>
        <v>30283251.77</v>
      </c>
      <c r="R16" s="98">
        <v>43260003.670000002</v>
      </c>
      <c r="S16" s="96"/>
      <c r="T16" s="97"/>
      <c r="U16" s="99">
        <f>S16+R16</f>
        <v>43260003.670000002</v>
      </c>
      <c r="V16" s="98">
        <v>38449399.039999999</v>
      </c>
      <c r="W16" s="96"/>
      <c r="X16" s="97"/>
      <c r="Y16" s="99">
        <f>W16+V16</f>
        <v>38449399.039999999</v>
      </c>
    </row>
    <row r="17" spans="1:27">
      <c r="A17" s="111"/>
      <c r="B17" s="94" t="s">
        <v>29</v>
      </c>
      <c r="C17" s="95">
        <v>4489911.78</v>
      </c>
      <c r="D17" s="96"/>
      <c r="E17" s="97">
        <f t="shared" ref="E17:E19" si="15">C17+D17</f>
        <v>4489911.78</v>
      </c>
      <c r="F17" s="95">
        <v>4929134.5999999996</v>
      </c>
      <c r="G17" s="96"/>
      <c r="H17" s="97">
        <f t="shared" ref="H17:H19" si="16">F17+G17</f>
        <v>4929134.5999999996</v>
      </c>
      <c r="I17" s="95">
        <v>5451622.8799999999</v>
      </c>
      <c r="J17" s="96"/>
      <c r="K17" s="97">
        <f t="shared" ref="K17:K19" si="17">I17+J17</f>
        <v>5451622.8799999999</v>
      </c>
      <c r="L17" s="95">
        <v>6035163.3600000003</v>
      </c>
      <c r="M17" s="96"/>
      <c r="N17" s="97">
        <f t="shared" ref="N17:N19" si="18">L17+M17</f>
        <v>6035163.3600000003</v>
      </c>
      <c r="O17" s="98">
        <v>4035451.59</v>
      </c>
      <c r="P17" s="96">
        <v>785175.49</v>
      </c>
      <c r="Q17" s="97">
        <f t="shared" ref="Q17:Q19" si="19">O17+P17</f>
        <v>4820627.08</v>
      </c>
      <c r="R17" s="98">
        <v>10803573.960000001</v>
      </c>
      <c r="S17" s="96"/>
      <c r="T17" s="97"/>
      <c r="U17" s="99">
        <f t="shared" ref="U17:U19" si="20">S17+R17</f>
        <v>10803573.960000001</v>
      </c>
      <c r="V17" s="98">
        <v>9602193.2699999996</v>
      </c>
      <c r="W17" s="96"/>
      <c r="X17" s="97"/>
      <c r="Y17" s="99">
        <f t="shared" ref="Y17:Y19" si="21">W17+V17</f>
        <v>9602193.2699999996</v>
      </c>
    </row>
    <row r="18" spans="1:27">
      <c r="A18" s="111"/>
      <c r="B18" s="94" t="s">
        <v>31</v>
      </c>
      <c r="C18" s="95">
        <v>729876.28</v>
      </c>
      <c r="D18" s="96"/>
      <c r="E18" s="97">
        <f t="shared" si="15"/>
        <v>729876.28</v>
      </c>
      <c r="F18" s="95">
        <v>729821.84</v>
      </c>
      <c r="G18" s="96"/>
      <c r="H18" s="97">
        <f t="shared" si="16"/>
        <v>729821.84</v>
      </c>
      <c r="I18" s="95">
        <v>543219.03</v>
      </c>
      <c r="J18" s="96"/>
      <c r="K18" s="97">
        <f t="shared" si="17"/>
        <v>543219.03</v>
      </c>
      <c r="L18" s="95">
        <v>540686.37</v>
      </c>
      <c r="M18" s="96"/>
      <c r="N18" s="97">
        <f t="shared" si="18"/>
        <v>540686.37</v>
      </c>
      <c r="O18" s="98">
        <v>542801.04</v>
      </c>
      <c r="P18" s="96"/>
      <c r="Q18" s="97">
        <f t="shared" si="19"/>
        <v>542801.04</v>
      </c>
      <c r="R18" s="98">
        <v>542801.04</v>
      </c>
      <c r="S18" s="96"/>
      <c r="T18" s="97"/>
      <c r="U18" s="99">
        <f t="shared" si="20"/>
        <v>542801.04</v>
      </c>
      <c r="V18" s="98">
        <v>542801.04</v>
      </c>
      <c r="W18" s="96"/>
      <c r="X18" s="97"/>
      <c r="Y18" s="99">
        <f t="shared" si="21"/>
        <v>542801.04</v>
      </c>
    </row>
    <row r="19" spans="1:27" ht="15.75" thickBot="1">
      <c r="A19" s="111"/>
      <c r="B19" s="94" t="s">
        <v>32</v>
      </c>
      <c r="C19" s="95">
        <v>392612.5</v>
      </c>
      <c r="D19" s="96"/>
      <c r="E19" s="97">
        <f t="shared" si="15"/>
        <v>392612.5</v>
      </c>
      <c r="F19" s="95">
        <v>392981</v>
      </c>
      <c r="G19" s="96"/>
      <c r="H19" s="97">
        <f t="shared" si="16"/>
        <v>392981</v>
      </c>
      <c r="I19" s="95">
        <v>222357.16</v>
      </c>
      <c r="J19" s="96"/>
      <c r="K19" s="97">
        <f t="shared" si="17"/>
        <v>222357.16</v>
      </c>
      <c r="L19" s="95">
        <v>224331.37</v>
      </c>
      <c r="M19" s="96"/>
      <c r="N19" s="97">
        <f t="shared" si="18"/>
        <v>224331.37</v>
      </c>
      <c r="O19" s="98">
        <v>222357.16</v>
      </c>
      <c r="P19" s="96"/>
      <c r="Q19" s="97">
        <f t="shared" si="19"/>
        <v>222357.16</v>
      </c>
      <c r="R19" s="98">
        <v>222357.16</v>
      </c>
      <c r="S19" s="96"/>
      <c r="T19" s="97"/>
      <c r="U19" s="99">
        <f t="shared" si="20"/>
        <v>222357.16</v>
      </c>
      <c r="V19" s="98">
        <v>222357.38</v>
      </c>
      <c r="W19" s="96"/>
      <c r="X19" s="97"/>
      <c r="Y19" s="99">
        <f t="shared" si="21"/>
        <v>222357.38</v>
      </c>
    </row>
    <row r="20" spans="1:27" s="4" customFormat="1" ht="15.75" thickBot="1">
      <c r="A20" s="112"/>
      <c r="B20" s="100" t="s">
        <v>35</v>
      </c>
      <c r="C20" s="101">
        <f t="shared" ref="C20" si="22">SUM(C16:C19)</f>
        <v>23543191.490000002</v>
      </c>
      <c r="D20" s="101">
        <f t="shared" ref="D20" si="23">SUM(D16:D19)</f>
        <v>0</v>
      </c>
      <c r="E20" s="102">
        <f t="shared" ref="E20" si="24">SUM(E16:E19)</f>
        <v>23543191.490000002</v>
      </c>
      <c r="F20" s="101">
        <f t="shared" ref="F20" si="25">SUM(F16:F19)</f>
        <v>25743524.34</v>
      </c>
      <c r="G20" s="101">
        <f t="shared" ref="G20" si="26">SUM(G16:G19)</f>
        <v>0</v>
      </c>
      <c r="H20" s="102">
        <f t="shared" ref="H20" si="27">SUM(H16:H19)</f>
        <v>25743524.34</v>
      </c>
      <c r="I20" s="101">
        <f t="shared" ref="I20:U20" si="28">SUM(I16:I19)</f>
        <v>27996096.170000002</v>
      </c>
      <c r="J20" s="101">
        <f t="shared" si="28"/>
        <v>0</v>
      </c>
      <c r="K20" s="102">
        <f t="shared" si="28"/>
        <v>27996096.170000002</v>
      </c>
      <c r="L20" s="101">
        <f t="shared" si="28"/>
        <v>30974755.600000001</v>
      </c>
      <c r="M20" s="103">
        <f t="shared" si="28"/>
        <v>0</v>
      </c>
      <c r="N20" s="102">
        <f t="shared" si="28"/>
        <v>30974755.600000001</v>
      </c>
      <c r="O20" s="104">
        <f t="shared" si="28"/>
        <v>30155741.149999999</v>
      </c>
      <c r="P20" s="103">
        <f t="shared" si="28"/>
        <v>5713295.9000000004</v>
      </c>
      <c r="Q20" s="102">
        <f t="shared" si="28"/>
        <v>35869037.049999997</v>
      </c>
      <c r="R20" s="104">
        <f t="shared" si="28"/>
        <v>54828735.829999998</v>
      </c>
      <c r="S20" s="103">
        <f t="shared" si="28"/>
        <v>0</v>
      </c>
      <c r="T20" s="102">
        <f t="shared" si="28"/>
        <v>0</v>
      </c>
      <c r="U20" s="105">
        <f t="shared" si="28"/>
        <v>54828735.829999998</v>
      </c>
      <c r="V20" s="104">
        <f t="shared" ref="V20:Y20" si="29">SUM(V16:V19)</f>
        <v>48816750.730000004</v>
      </c>
      <c r="W20" s="103">
        <f t="shared" si="29"/>
        <v>0</v>
      </c>
      <c r="X20" s="102">
        <f t="shared" si="29"/>
        <v>0</v>
      </c>
      <c r="Y20" s="105">
        <f t="shared" si="29"/>
        <v>48816750.730000004</v>
      </c>
    </row>
    <row r="21" spans="1:27">
      <c r="A21" s="113"/>
      <c r="B21" s="87" t="s">
        <v>30</v>
      </c>
      <c r="C21" s="106"/>
      <c r="D21" s="106"/>
      <c r="E21" s="106">
        <v>294143.09000000003</v>
      </c>
      <c r="F21" s="106"/>
      <c r="G21" s="106"/>
      <c r="H21" s="106">
        <v>293060.69</v>
      </c>
      <c r="I21" s="106"/>
      <c r="J21" s="106"/>
      <c r="K21" s="106">
        <v>293060.69</v>
      </c>
      <c r="L21" s="106"/>
      <c r="M21" s="106"/>
      <c r="N21" s="106">
        <v>292485.89</v>
      </c>
      <c r="O21" s="106"/>
      <c r="P21" s="106"/>
      <c r="Q21" s="106">
        <v>293252.69</v>
      </c>
      <c r="R21" s="106"/>
      <c r="S21" s="106"/>
      <c r="T21" s="106"/>
      <c r="U21" s="106">
        <v>293252.69</v>
      </c>
      <c r="V21" s="106"/>
      <c r="W21" s="106"/>
      <c r="X21" s="106"/>
      <c r="Y21" s="106">
        <v>293252.69</v>
      </c>
    </row>
    <row r="22" spans="1:27" ht="15.75" thickBot="1">
      <c r="A22" s="113"/>
      <c r="B22" s="87" t="s">
        <v>38</v>
      </c>
      <c r="C22" s="106"/>
      <c r="D22" s="106"/>
      <c r="E22" s="106">
        <v>556481.99</v>
      </c>
      <c r="F22" s="106"/>
      <c r="G22" s="106"/>
      <c r="H22" s="106">
        <v>778774.49</v>
      </c>
      <c r="I22" s="106"/>
      <c r="J22" s="106"/>
      <c r="K22" s="106">
        <v>229036.88</v>
      </c>
      <c r="L22" s="106"/>
      <c r="M22" s="106"/>
      <c r="N22" s="106">
        <v>163413.59</v>
      </c>
      <c r="O22" s="106"/>
      <c r="P22" s="106"/>
      <c r="Q22" s="106">
        <v>79479</v>
      </c>
      <c r="R22" s="106"/>
      <c r="S22" s="106"/>
      <c r="T22" s="106"/>
      <c r="U22" s="106">
        <v>54601.32</v>
      </c>
      <c r="V22" s="106"/>
      <c r="W22" s="106"/>
      <c r="X22" s="106"/>
      <c r="Y22" s="106">
        <v>-1085745.51</v>
      </c>
    </row>
    <row r="23" spans="1:27" s="4" customFormat="1" ht="15.75" thickBot="1">
      <c r="A23" s="114"/>
      <c r="B23" s="107" t="s">
        <v>36</v>
      </c>
      <c r="C23" s="108"/>
      <c r="D23" s="108"/>
      <c r="E23" s="108">
        <f>E21+E20+E22</f>
        <v>24393816.57</v>
      </c>
      <c r="F23" s="108"/>
      <c r="G23" s="108"/>
      <c r="H23" s="108">
        <f>H21+H20+H22</f>
        <v>26815359.52</v>
      </c>
      <c r="I23" s="108"/>
      <c r="J23" s="108"/>
      <c r="K23" s="108">
        <f>K21+K20+K22</f>
        <v>28518193.740000002</v>
      </c>
      <c r="L23" s="108"/>
      <c r="M23" s="108"/>
      <c r="N23" s="108">
        <f>N21+N20+N22</f>
        <v>31430655.080000002</v>
      </c>
      <c r="O23" s="108"/>
      <c r="P23" s="108"/>
      <c r="Q23" s="108">
        <f>Q21+Q20+Q22</f>
        <v>36241768.739999995</v>
      </c>
      <c r="R23" s="108"/>
      <c r="S23" s="108"/>
      <c r="T23" s="108"/>
      <c r="U23" s="109">
        <f>U21+U20+U22</f>
        <v>55176589.839999996</v>
      </c>
      <c r="V23" s="108"/>
      <c r="W23" s="108"/>
      <c r="X23" s="108"/>
      <c r="Y23" s="109">
        <f>Y21+Y20+Y22</f>
        <v>48024257.910000004</v>
      </c>
    </row>
    <row r="24" spans="1:27" s="4" customFormat="1" ht="15.75" thickBot="1">
      <c r="A24" s="3"/>
      <c r="C24" s="86"/>
      <c r="D24" s="86"/>
      <c r="E24" s="86"/>
      <c r="F24" s="86"/>
      <c r="G24" s="86"/>
      <c r="H24" s="86"/>
      <c r="I24" s="86"/>
      <c r="J24" s="86"/>
      <c r="K24" s="86"/>
      <c r="L24" s="86"/>
      <c r="M24" s="86"/>
      <c r="N24" s="86"/>
      <c r="O24" s="86"/>
      <c r="P24" s="86"/>
      <c r="Q24" s="86"/>
      <c r="R24" s="86"/>
      <c r="S24" s="86"/>
      <c r="T24" s="86"/>
      <c r="U24" s="86"/>
      <c r="V24" s="86"/>
      <c r="W24" s="86"/>
      <c r="X24" s="86"/>
      <c r="Y24" s="86"/>
    </row>
    <row r="25" spans="1:27" s="4" customFormat="1" ht="15.75" thickBot="1">
      <c r="A25" s="31"/>
      <c r="B25" s="27" t="s">
        <v>53</v>
      </c>
      <c r="C25" s="47"/>
      <c r="D25" s="47"/>
      <c r="E25" s="47">
        <f>E23-E12</f>
        <v>5330535.5300000012</v>
      </c>
      <c r="F25" s="47"/>
      <c r="G25" s="47"/>
      <c r="H25" s="47">
        <f>H23-H12</f>
        <v>6086653.2399999984</v>
      </c>
      <c r="I25" s="47"/>
      <c r="J25" s="47"/>
      <c r="K25" s="47">
        <f>K23-K12</f>
        <v>51042.720000006258</v>
      </c>
      <c r="L25" s="47"/>
      <c r="M25" s="47"/>
      <c r="N25" s="47">
        <f>N23-N12</f>
        <v>-964087.51000000164</v>
      </c>
      <c r="O25" s="47"/>
      <c r="P25" s="47"/>
      <c r="Q25" s="47">
        <f>Q23-Q12</f>
        <v>-5879.9560965299606</v>
      </c>
      <c r="R25" s="47"/>
      <c r="S25" s="47"/>
      <c r="T25" s="47"/>
      <c r="U25" s="47">
        <f>U23-U12</f>
        <v>-13061.209999993443</v>
      </c>
      <c r="V25" s="47"/>
      <c r="W25" s="47"/>
      <c r="X25" s="47"/>
      <c r="Y25" s="47">
        <f>Y23-Y12</f>
        <v>-11784.239999994636</v>
      </c>
    </row>
    <row r="26" spans="1:27" ht="37.15" customHeight="1" thickBot="1"/>
    <row r="27" spans="1:27" ht="15.75" thickBot="1">
      <c r="C27" s="134" t="s">
        <v>67</v>
      </c>
      <c r="D27" s="135"/>
      <c r="E27" s="136"/>
      <c r="F27" s="134" t="s">
        <v>66</v>
      </c>
      <c r="G27" s="135"/>
      <c r="H27" s="136"/>
      <c r="I27" s="134" t="s">
        <v>17</v>
      </c>
      <c r="J27" s="135"/>
      <c r="K27" s="136"/>
      <c r="L27" s="140" t="s">
        <v>4</v>
      </c>
      <c r="M27" s="141"/>
      <c r="N27" s="142"/>
      <c r="O27" s="134" t="s">
        <v>2</v>
      </c>
      <c r="P27" s="135"/>
      <c r="Q27" s="136"/>
      <c r="R27" s="135" t="s">
        <v>3</v>
      </c>
      <c r="S27" s="135"/>
      <c r="T27" s="135"/>
      <c r="U27" s="136"/>
      <c r="V27" s="135" t="s">
        <v>1056</v>
      </c>
      <c r="W27" s="135"/>
      <c r="X27" s="135"/>
      <c r="Y27" s="136"/>
    </row>
    <row r="28" spans="1:27" ht="36" customHeight="1" thickBot="1">
      <c r="B28" s="71" t="s">
        <v>37</v>
      </c>
      <c r="C28" s="10" t="s">
        <v>33</v>
      </c>
      <c r="D28" s="42" t="s">
        <v>34</v>
      </c>
      <c r="E28" s="68" t="s">
        <v>36</v>
      </c>
      <c r="F28" s="10" t="s">
        <v>33</v>
      </c>
      <c r="G28" s="42" t="s">
        <v>34</v>
      </c>
      <c r="H28" s="68" t="s">
        <v>36</v>
      </c>
      <c r="I28" s="10" t="s">
        <v>33</v>
      </c>
      <c r="J28" s="42" t="s">
        <v>34</v>
      </c>
      <c r="K28" s="68" t="s">
        <v>36</v>
      </c>
      <c r="L28" s="10" t="s">
        <v>33</v>
      </c>
      <c r="M28" s="42" t="s">
        <v>34</v>
      </c>
      <c r="N28" s="68" t="s">
        <v>36</v>
      </c>
      <c r="O28" s="48" t="s">
        <v>33</v>
      </c>
      <c r="P28" s="42" t="s">
        <v>34</v>
      </c>
      <c r="Q28" s="68" t="s">
        <v>36</v>
      </c>
      <c r="R28" s="45" t="s">
        <v>33</v>
      </c>
      <c r="S28" s="42" t="s">
        <v>34</v>
      </c>
      <c r="T28" s="45"/>
      <c r="U28" s="68" t="s">
        <v>36</v>
      </c>
      <c r="V28" s="45" t="s">
        <v>33</v>
      </c>
      <c r="W28" s="42" t="s">
        <v>34</v>
      </c>
      <c r="X28" s="45"/>
      <c r="Y28" s="68" t="s">
        <v>36</v>
      </c>
      <c r="Z28" s="73" t="s">
        <v>50</v>
      </c>
    </row>
    <row r="29" spans="1:27">
      <c r="B29" s="74" t="s">
        <v>28</v>
      </c>
      <c r="C29" s="28">
        <v>29346.63</v>
      </c>
      <c r="E29" s="75">
        <f>SUM(C29:D29)</f>
        <v>29346.63</v>
      </c>
      <c r="F29" s="28">
        <v>32281.29</v>
      </c>
      <c r="H29" s="75">
        <f>SUM(F29:G29)</f>
        <v>32281.29</v>
      </c>
      <c r="I29" s="28">
        <v>35703.11</v>
      </c>
      <c r="K29" s="75">
        <f>SUM(I29:J29)</f>
        <v>35703.11</v>
      </c>
      <c r="L29" s="28">
        <v>39630.449999999997</v>
      </c>
      <c r="M29" s="43"/>
      <c r="N29" s="75">
        <f>SUM(L29:M29)</f>
        <v>39630.449999999997</v>
      </c>
      <c r="O29" s="28">
        <v>41497.760000000002</v>
      </c>
      <c r="P29" s="43">
        <v>15828.22</v>
      </c>
      <c r="Q29" s="75">
        <f>SUM(O29:P29)</f>
        <v>57325.98</v>
      </c>
      <c r="R29" s="43">
        <f>R5*Z29</f>
        <v>59809.280350088833</v>
      </c>
      <c r="S29" s="43">
        <f>U29-R29</f>
        <v>10992.689649911168</v>
      </c>
      <c r="U29" s="1">
        <v>70801.97</v>
      </c>
      <c r="V29" s="43">
        <f>Y29-W29</f>
        <v>51883.540326300856</v>
      </c>
      <c r="W29" s="43">
        <f>Y29*W49</f>
        <v>11045.099673699144</v>
      </c>
      <c r="X29">
        <f>O29/O5</f>
        <v>1.6366600582759263E-3</v>
      </c>
      <c r="Y29" s="43">
        <v>62928.639999999999</v>
      </c>
      <c r="Z29" s="44">
        <f>U29/U5</f>
        <v>1.6366598918892226E-3</v>
      </c>
      <c r="AA29" s="44">
        <f>Y29/Y5</f>
        <v>1.6366599477527946E-3</v>
      </c>
    </row>
    <row r="30" spans="1:27">
      <c r="B30" s="9" t="s">
        <v>29</v>
      </c>
      <c r="C30" s="28">
        <v>10059.18</v>
      </c>
      <c r="E30" s="75">
        <f t="shared" ref="E30:E33" si="30">SUM(C30:D30)</f>
        <v>10059.18</v>
      </c>
      <c r="F30" s="28">
        <v>13619.34</v>
      </c>
      <c r="H30" s="75">
        <f t="shared" ref="H30:H33" si="31">SUM(F30:G30)</f>
        <v>13619.34</v>
      </c>
      <c r="I30" s="28">
        <v>15062.99</v>
      </c>
      <c r="K30" s="75">
        <f t="shared" ref="K30:K33" si="32">SUM(I30:J30)</f>
        <v>15062.99</v>
      </c>
      <c r="L30" s="28">
        <v>16719.919999999998</v>
      </c>
      <c r="M30" s="43"/>
      <c r="N30" s="75">
        <f t="shared" ref="N30:N33" si="33">SUM(L30:M30)</f>
        <v>16719.919999999998</v>
      </c>
      <c r="O30" s="28">
        <v>11157.72</v>
      </c>
      <c r="P30" s="43"/>
      <c r="Q30" s="75">
        <f t="shared" ref="Q30:Q33" si="34">SUM(O30:P30)</f>
        <v>11157.72</v>
      </c>
      <c r="R30" s="43">
        <f>R6*Z30</f>
        <v>25233.289460433865</v>
      </c>
      <c r="S30" s="43">
        <f>U30-R30</f>
        <v>4637.770539566136</v>
      </c>
      <c r="U30" s="1">
        <v>29871.06</v>
      </c>
      <c r="V30" s="43">
        <f>Y30-W30</f>
        <v>21889.44865441147</v>
      </c>
      <c r="W30" s="43">
        <f>Y30*W50</f>
        <v>4659.8813455885302</v>
      </c>
      <c r="X30">
        <f>O30/O6</f>
        <v>2.762001201329869E-3</v>
      </c>
      <c r="Y30" s="43">
        <v>26549.33</v>
      </c>
      <c r="Z30" s="44">
        <f>U30/U6</f>
        <v>2.7620002966802703E-3</v>
      </c>
      <c r="AA30" s="44">
        <f>Y30/Y6</f>
        <v>2.7619999361218083E-3</v>
      </c>
    </row>
    <row r="31" spans="1:27">
      <c r="B31" s="9" t="s">
        <v>30</v>
      </c>
      <c r="C31" s="28"/>
      <c r="E31" s="75">
        <f t="shared" si="30"/>
        <v>0</v>
      </c>
      <c r="F31" s="28"/>
      <c r="H31" s="75">
        <f t="shared" si="31"/>
        <v>0</v>
      </c>
      <c r="I31" s="28"/>
      <c r="K31" s="75">
        <f t="shared" si="32"/>
        <v>0</v>
      </c>
      <c r="L31" s="28"/>
      <c r="M31" s="43"/>
      <c r="N31" s="75">
        <f t="shared" si="33"/>
        <v>0</v>
      </c>
      <c r="O31" s="28"/>
      <c r="P31" s="43"/>
      <c r="Q31" s="75">
        <f t="shared" si="34"/>
        <v>0</v>
      </c>
      <c r="R31" s="43"/>
      <c r="U31" s="1"/>
      <c r="V31" s="43"/>
      <c r="Y31" s="1">
        <f t="shared" ref="Y31:Y33" si="35">SUM(V31:W31)</f>
        <v>0</v>
      </c>
    </row>
    <row r="32" spans="1:27">
      <c r="B32" s="9" t="s">
        <v>31</v>
      </c>
      <c r="C32" s="28">
        <v>1781.24</v>
      </c>
      <c r="E32" s="75">
        <f t="shared" si="30"/>
        <v>1781.24</v>
      </c>
      <c r="F32" s="28">
        <v>1258.79</v>
      </c>
      <c r="H32" s="75">
        <f t="shared" si="31"/>
        <v>1258.79</v>
      </c>
      <c r="I32" s="28">
        <v>1043.33</v>
      </c>
      <c r="K32" s="75">
        <f t="shared" si="32"/>
        <v>1043.33</v>
      </c>
      <c r="L32" s="28">
        <v>1041.52</v>
      </c>
      <c r="M32" s="43"/>
      <c r="N32" s="75">
        <f t="shared" si="33"/>
        <v>1041.52</v>
      </c>
      <c r="O32" s="28">
        <v>1043.33</v>
      </c>
      <c r="P32" s="43"/>
      <c r="Q32" s="75">
        <f t="shared" si="34"/>
        <v>1043.33</v>
      </c>
      <c r="R32" s="43">
        <v>1043.33</v>
      </c>
      <c r="U32" s="1">
        <v>1043.33</v>
      </c>
      <c r="V32" s="43">
        <v>1043.33</v>
      </c>
      <c r="Y32" s="1">
        <f t="shared" si="35"/>
        <v>1043.33</v>
      </c>
    </row>
    <row r="33" spans="2:25">
      <c r="B33" s="15" t="s">
        <v>32</v>
      </c>
      <c r="C33" s="28"/>
      <c r="E33" s="75">
        <f t="shared" si="30"/>
        <v>0</v>
      </c>
      <c r="F33" s="28">
        <v>3958.61</v>
      </c>
      <c r="H33" s="75">
        <f t="shared" si="31"/>
        <v>3958.61</v>
      </c>
      <c r="I33" s="28">
        <v>3268.65</v>
      </c>
      <c r="K33" s="75">
        <f t="shared" si="32"/>
        <v>3268.65</v>
      </c>
      <c r="L33" s="28">
        <v>3297.67</v>
      </c>
      <c r="M33" s="43"/>
      <c r="N33" s="75">
        <f t="shared" si="33"/>
        <v>3297.67</v>
      </c>
      <c r="O33" s="28">
        <v>3268.65</v>
      </c>
      <c r="P33" s="43"/>
      <c r="Q33" s="75">
        <f t="shared" si="34"/>
        <v>3268.65</v>
      </c>
      <c r="R33" s="43">
        <v>3268.65</v>
      </c>
      <c r="S33" s="43"/>
      <c r="T33" s="43"/>
      <c r="U33" s="1">
        <v>3268.65</v>
      </c>
      <c r="V33" s="43">
        <v>3268.65</v>
      </c>
      <c r="W33" s="43"/>
      <c r="X33" s="43">
        <f>P5/(O5+O6)</f>
        <v>0.16765238383465</v>
      </c>
      <c r="Y33" s="1">
        <f t="shared" si="35"/>
        <v>3268.65</v>
      </c>
    </row>
    <row r="34" spans="2:25">
      <c r="B34" s="8" t="s">
        <v>35</v>
      </c>
      <c r="C34" s="80">
        <f t="shared" ref="C34" si="36">SUM(C29:C33)</f>
        <v>41187.049999999996</v>
      </c>
      <c r="D34" s="60">
        <f t="shared" ref="D34" si="37">SUM(D29:D33)</f>
        <v>0</v>
      </c>
      <c r="E34" s="77">
        <f>SUM(E29:E33)</f>
        <v>41187.049999999996</v>
      </c>
      <c r="F34" s="80">
        <f t="shared" ref="F34" si="38">SUM(F29:F33)</f>
        <v>51118.030000000006</v>
      </c>
      <c r="G34" s="60">
        <f t="shared" ref="G34" si="39">SUM(G29:G33)</f>
        <v>0</v>
      </c>
      <c r="H34" s="77">
        <f t="shared" ref="H34:S34" si="40">SUM(H29:H33)</f>
        <v>51118.030000000006</v>
      </c>
      <c r="I34" s="80">
        <f t="shared" si="40"/>
        <v>55078.080000000002</v>
      </c>
      <c r="J34" s="60">
        <f t="shared" si="40"/>
        <v>0</v>
      </c>
      <c r="K34" s="77">
        <f t="shared" si="40"/>
        <v>55078.080000000002</v>
      </c>
      <c r="L34" s="80">
        <f t="shared" si="40"/>
        <v>60689.55999999999</v>
      </c>
      <c r="M34" s="60">
        <f t="shared" si="40"/>
        <v>0</v>
      </c>
      <c r="N34" s="77">
        <f t="shared" si="40"/>
        <v>60689.55999999999</v>
      </c>
      <c r="O34" s="80">
        <f t="shared" si="40"/>
        <v>56967.460000000006</v>
      </c>
      <c r="P34" s="60">
        <f t="shared" si="40"/>
        <v>15828.22</v>
      </c>
      <c r="Q34" s="77">
        <f t="shared" si="40"/>
        <v>72795.679999999993</v>
      </c>
      <c r="R34" s="60">
        <f t="shared" si="40"/>
        <v>89354.549810522687</v>
      </c>
      <c r="S34" s="60">
        <f t="shared" si="40"/>
        <v>15630.460189477304</v>
      </c>
      <c r="T34" s="58"/>
      <c r="U34" s="59">
        <f>SUM(U29:U33)</f>
        <v>104985.01</v>
      </c>
      <c r="V34" s="59">
        <f t="shared" ref="V34:Y34" si="41">SUM(V29:V33)</f>
        <v>78084.968980712321</v>
      </c>
      <c r="W34" s="59">
        <f t="shared" si="41"/>
        <v>15704.981019287674</v>
      </c>
      <c r="X34" s="59">
        <f t="shared" si="41"/>
        <v>0.17205104509425581</v>
      </c>
      <c r="Y34" s="59">
        <f t="shared" si="41"/>
        <v>93789.95</v>
      </c>
    </row>
    <row r="35" spans="2:25">
      <c r="B35" t="s">
        <v>30</v>
      </c>
      <c r="C35" s="28"/>
      <c r="E35" s="75"/>
      <c r="F35" s="28"/>
      <c r="H35" s="75"/>
      <c r="I35" s="28"/>
      <c r="K35" s="75"/>
      <c r="L35" s="28"/>
      <c r="M35" s="43"/>
      <c r="N35" s="75"/>
      <c r="O35" s="28"/>
      <c r="P35" s="43"/>
      <c r="Q35" s="75"/>
      <c r="R35" s="1"/>
      <c r="S35" s="1"/>
      <c r="T35" s="1"/>
      <c r="U35" s="1"/>
      <c r="V35" s="1"/>
      <c r="W35" s="1"/>
      <c r="X35" s="1"/>
      <c r="Y35" s="1"/>
    </row>
    <row r="36" spans="2:25">
      <c r="B36" t="s">
        <v>38</v>
      </c>
      <c r="C36" s="28"/>
      <c r="E36" s="75"/>
      <c r="F36" s="28"/>
      <c r="H36" s="75">
        <v>-3798</v>
      </c>
      <c r="I36" s="28"/>
      <c r="K36" s="75">
        <v>-4177.8500000000004</v>
      </c>
      <c r="L36" s="28"/>
      <c r="M36" s="43"/>
      <c r="N36" s="75">
        <v>-4620.7</v>
      </c>
      <c r="O36" s="28"/>
      <c r="P36" s="43"/>
      <c r="Q36" s="75">
        <v>-5128.9799999999996</v>
      </c>
      <c r="R36" s="1"/>
      <c r="S36" s="1"/>
      <c r="T36" s="1"/>
      <c r="U36" s="1">
        <v>-5110.99</v>
      </c>
      <c r="V36" s="1"/>
      <c r="W36" s="1"/>
      <c r="X36" s="1"/>
      <c r="Y36" s="1"/>
    </row>
    <row r="37" spans="2:25">
      <c r="B37" s="57" t="s">
        <v>42</v>
      </c>
      <c r="C37" s="81"/>
      <c r="D37" s="58"/>
      <c r="E37" s="82">
        <f>E36+E35+E34</f>
        <v>41187.049999999996</v>
      </c>
      <c r="F37" s="81"/>
      <c r="G37" s="58"/>
      <c r="H37" s="82">
        <f>H36+H35+H34</f>
        <v>47320.030000000006</v>
      </c>
      <c r="I37" s="81"/>
      <c r="J37" s="58"/>
      <c r="K37" s="82">
        <f>K36+K35+K34</f>
        <v>50900.23</v>
      </c>
      <c r="L37" s="81"/>
      <c r="M37" s="58"/>
      <c r="N37" s="82">
        <f>N36+N35+N34</f>
        <v>56068.859999999993</v>
      </c>
      <c r="O37" s="76"/>
      <c r="P37" s="58"/>
      <c r="Q37" s="82">
        <f>Q36+Q35+Q34</f>
        <v>67666.7</v>
      </c>
      <c r="R37" s="46"/>
      <c r="S37" s="46"/>
      <c r="T37" s="46"/>
      <c r="U37" s="59">
        <f>U36+U35+U34</f>
        <v>99874.01999999999</v>
      </c>
      <c r="V37" s="46"/>
      <c r="W37" s="46"/>
      <c r="X37" s="46"/>
      <c r="Y37" s="59">
        <f>Y36+Y35+Y34</f>
        <v>93789.95</v>
      </c>
    </row>
    <row r="38" spans="2:25">
      <c r="B38" t="s">
        <v>41</v>
      </c>
      <c r="C38" s="64"/>
      <c r="E38" s="83"/>
      <c r="F38" s="64"/>
      <c r="H38" s="83"/>
      <c r="I38" s="64"/>
      <c r="K38" s="83"/>
      <c r="L38" s="64"/>
      <c r="N38" s="83"/>
      <c r="O38" s="64"/>
      <c r="Q38" s="83"/>
      <c r="R38" s="1"/>
      <c r="S38" s="1"/>
      <c r="T38" s="1"/>
      <c r="U38" s="1">
        <v>15828.22</v>
      </c>
      <c r="V38" s="1"/>
      <c r="W38" s="1"/>
      <c r="X38" s="1"/>
      <c r="Y38" s="1">
        <v>36293.97</v>
      </c>
    </row>
    <row r="39" spans="2:25">
      <c r="B39" t="s">
        <v>39</v>
      </c>
      <c r="C39" s="64"/>
      <c r="E39" s="75">
        <v>706</v>
      </c>
      <c r="F39" s="64"/>
      <c r="H39" s="75"/>
      <c r="I39" s="64"/>
      <c r="K39" s="75"/>
      <c r="L39" s="64"/>
      <c r="N39" s="75"/>
      <c r="O39" s="64"/>
      <c r="Q39" s="75"/>
      <c r="R39" s="43"/>
      <c r="S39" s="43"/>
      <c r="T39" s="43"/>
      <c r="U39" s="43">
        <v>2136.81</v>
      </c>
      <c r="V39" s="43"/>
      <c r="W39" s="43"/>
      <c r="X39" s="43"/>
      <c r="Y39" s="43">
        <v>4899.6899999999996</v>
      </c>
    </row>
    <row r="40" spans="2:25">
      <c r="B40" t="s">
        <v>40</v>
      </c>
      <c r="C40" s="28"/>
      <c r="E40" s="75">
        <v>0.95</v>
      </c>
      <c r="F40" s="28"/>
      <c r="H40" s="75">
        <v>0.97</v>
      </c>
      <c r="I40" s="28"/>
      <c r="K40" s="75">
        <v>0.77</v>
      </c>
      <c r="L40" s="28"/>
      <c r="N40" s="75">
        <v>0.14000000000000001</v>
      </c>
      <c r="O40" s="64"/>
      <c r="Q40" s="75">
        <v>0.3</v>
      </c>
      <c r="U40" s="43">
        <v>0.95</v>
      </c>
      <c r="Y40" s="43">
        <v>0.39</v>
      </c>
    </row>
    <row r="41" spans="2:25" ht="15.75" thickBot="1">
      <c r="B41" s="57" t="s">
        <v>43</v>
      </c>
      <c r="C41" s="84"/>
      <c r="D41" s="79"/>
      <c r="E41" s="85">
        <f>SUM(E37:E40)</f>
        <v>41893.999999999993</v>
      </c>
      <c r="F41" s="84"/>
      <c r="G41" s="79"/>
      <c r="H41" s="85">
        <f>SUM(H37:H40)</f>
        <v>47321.000000000007</v>
      </c>
      <c r="I41" s="84"/>
      <c r="J41" s="79"/>
      <c r="K41" s="85">
        <f>SUM(K37:K40)</f>
        <v>50901</v>
      </c>
      <c r="L41" s="84"/>
      <c r="M41" s="79"/>
      <c r="N41" s="85">
        <f>SUM(N37:N40)</f>
        <v>56068.999999999993</v>
      </c>
      <c r="O41" s="78"/>
      <c r="P41" s="79"/>
      <c r="Q41" s="85">
        <f>SUM(Q37:Q40)</f>
        <v>67667</v>
      </c>
      <c r="R41" s="58"/>
      <c r="S41" s="58"/>
      <c r="T41" s="58"/>
      <c r="U41" s="60">
        <f>SUM(U37:U40)</f>
        <v>117839.99999999999</v>
      </c>
      <c r="V41" s="58"/>
      <c r="W41" s="58"/>
      <c r="X41" s="58"/>
      <c r="Y41" s="60">
        <f>SUM(Y37:Y40)</f>
        <v>134984</v>
      </c>
    </row>
    <row r="43" spans="2:25">
      <c r="E43" s="43"/>
    </row>
    <row r="44" spans="2:25" ht="15.75" thickBot="1">
      <c r="J44" s="43"/>
    </row>
    <row r="45" spans="2:25">
      <c r="B45" s="61" t="s">
        <v>44</v>
      </c>
      <c r="C45" s="62"/>
      <c r="D45" s="62"/>
      <c r="E45" s="62"/>
      <c r="F45" s="62"/>
      <c r="G45" s="62"/>
      <c r="H45" s="62"/>
      <c r="I45" s="62"/>
      <c r="J45" s="62"/>
      <c r="K45" s="62"/>
      <c r="L45" s="62"/>
      <c r="M45" s="62"/>
      <c r="N45" s="62"/>
      <c r="O45" s="62"/>
      <c r="P45" s="63">
        <f>P5/O5</f>
        <v>0.194363692</v>
      </c>
      <c r="Q45" s="62"/>
      <c r="R45" s="62"/>
      <c r="S45" s="63">
        <f>S5/R5</f>
        <v>0.18379571841637854</v>
      </c>
      <c r="T45" s="62"/>
      <c r="U45" s="63"/>
      <c r="V45" s="63"/>
      <c r="W45" s="63">
        <f>W5/V5</f>
        <v>0.21288253662405049</v>
      </c>
      <c r="X45" s="63"/>
      <c r="Y45" s="63"/>
    </row>
    <row r="46" spans="2:25">
      <c r="B46" s="64" t="s">
        <v>45</v>
      </c>
      <c r="P46" s="65">
        <f>P6/O6</f>
        <v>0.194363692</v>
      </c>
      <c r="S46" s="65">
        <f>S6/R6</f>
        <v>0.18379571743264875</v>
      </c>
      <c r="U46" s="65"/>
      <c r="V46" s="65"/>
      <c r="W46" s="65">
        <f>W6/V6</f>
        <v>0.21288253620081035</v>
      </c>
      <c r="X46" s="65"/>
      <c r="Y46" s="65"/>
    </row>
    <row r="47" spans="2:25" ht="15.75" thickBot="1">
      <c r="B47" s="66" t="s">
        <v>48</v>
      </c>
      <c r="C47" s="56"/>
      <c r="D47" s="56"/>
      <c r="E47" s="56"/>
      <c r="F47" s="56"/>
      <c r="G47" s="56"/>
      <c r="H47" s="56"/>
      <c r="I47" s="56"/>
      <c r="J47" s="56"/>
      <c r="K47" s="56"/>
      <c r="L47" s="56"/>
      <c r="M47" s="56"/>
      <c r="N47" s="56"/>
      <c r="O47" s="56"/>
      <c r="P47" s="67">
        <f>P9/(O5+O6)</f>
        <v>0.19436369200000003</v>
      </c>
      <c r="Q47" s="56"/>
      <c r="R47" s="56"/>
      <c r="S47" s="67">
        <f>S9/(R5+R6)</f>
        <v>0.18379571821963259</v>
      </c>
      <c r="T47" s="56"/>
      <c r="U47" s="67"/>
      <c r="V47" s="67"/>
      <c r="W47" s="67">
        <f>W9/(V5+V6)</f>
        <v>0.21288253653940245</v>
      </c>
      <c r="X47" s="67"/>
      <c r="Y47" s="67"/>
    </row>
    <row r="48" spans="2:25" ht="15.75" thickBot="1"/>
    <row r="49" spans="2:25">
      <c r="B49" s="61" t="s">
        <v>1078</v>
      </c>
      <c r="C49" s="62"/>
      <c r="D49" s="62"/>
      <c r="E49" s="62"/>
      <c r="F49" s="62"/>
      <c r="G49" s="62"/>
      <c r="H49" s="62"/>
      <c r="I49" s="62"/>
      <c r="J49" s="62"/>
      <c r="K49" s="62"/>
      <c r="L49" s="62"/>
      <c r="M49" s="62"/>
      <c r="N49" s="62"/>
      <c r="O49" s="62"/>
      <c r="P49" s="63">
        <f>P5/Q5</f>
        <v>0.16273409289136362</v>
      </c>
      <c r="Q49" s="62"/>
      <c r="R49" s="62"/>
      <c r="S49" s="63">
        <f>S5/U5</f>
        <v>0.15525965802803468</v>
      </c>
      <c r="T49" s="62"/>
      <c r="U49" s="63"/>
      <c r="V49" s="63"/>
      <c r="W49" s="63">
        <f>W5/Y5</f>
        <v>0.17551785123115871</v>
      </c>
      <c r="X49" s="63" t="e">
        <f>X5/Z5</f>
        <v>#DIV/0!</v>
      </c>
      <c r="Y49" s="63"/>
    </row>
    <row r="50" spans="2:25">
      <c r="B50" s="64" t="s">
        <v>45</v>
      </c>
      <c r="P50" s="65">
        <f>P6/Q6</f>
        <v>0.16273409289136359</v>
      </c>
      <c r="S50" s="65">
        <f>S6/U6</f>
        <v>0.15525965732605862</v>
      </c>
      <c r="U50" s="65"/>
      <c r="V50" s="65"/>
      <c r="W50" s="65">
        <f>W6/Y6</f>
        <v>0.17551785094345243</v>
      </c>
      <c r="X50" s="65"/>
      <c r="Y50" s="65"/>
    </row>
    <row r="51" spans="2:25" ht="15.75" thickBot="1">
      <c r="B51" s="131" t="s">
        <v>48</v>
      </c>
      <c r="C51" s="4"/>
      <c r="D51" s="4"/>
      <c r="E51" s="4"/>
      <c r="F51" s="4"/>
      <c r="G51" s="4"/>
      <c r="H51" s="4"/>
      <c r="I51" s="4"/>
      <c r="J51" s="4"/>
      <c r="K51" s="4"/>
      <c r="L51" s="4"/>
      <c r="M51" s="4"/>
      <c r="N51" s="4"/>
      <c r="O51" s="4"/>
      <c r="P51" s="67">
        <f>P13/(O9+O10)</f>
        <v>0</v>
      </c>
      <c r="Q51" s="4"/>
      <c r="R51" s="4"/>
      <c r="S51" s="67">
        <f>S13/(R9+R10)</f>
        <v>0</v>
      </c>
      <c r="T51" s="4"/>
      <c r="U51" s="132"/>
      <c r="V51" s="132"/>
      <c r="W51" s="67">
        <f>W13/(V9+V10)</f>
        <v>0</v>
      </c>
      <c r="X51" s="132"/>
      <c r="Y51" s="132"/>
    </row>
    <row r="52" spans="2:25">
      <c r="B52" s="4"/>
      <c r="C52" s="4"/>
      <c r="D52" s="4"/>
      <c r="E52" s="4"/>
      <c r="F52" s="4"/>
      <c r="G52" s="4"/>
      <c r="H52" s="4"/>
      <c r="I52" s="4"/>
      <c r="J52" s="4"/>
      <c r="K52" s="4"/>
      <c r="L52" s="4"/>
      <c r="M52" s="4"/>
      <c r="N52" s="4"/>
      <c r="O52" s="4"/>
      <c r="P52" s="132"/>
      <c r="Q52" s="4"/>
      <c r="R52" s="4"/>
      <c r="S52" s="132"/>
      <c r="T52" s="4"/>
      <c r="U52" s="132"/>
      <c r="V52" s="132"/>
      <c r="W52" s="132"/>
      <c r="X52" s="132"/>
      <c r="Y52" s="132"/>
    </row>
    <row r="53" spans="2:25">
      <c r="B53" s="64" t="s">
        <v>46</v>
      </c>
      <c r="P53" s="65">
        <f>P29/O29</f>
        <v>0.38142347924321696</v>
      </c>
      <c r="S53" s="65">
        <f>S29/R29</f>
        <v>0.18379571841637851</v>
      </c>
      <c r="U53" s="65"/>
      <c r="V53" s="65"/>
      <c r="W53" s="65">
        <f>W29/V29</f>
        <v>0.21288253662405052</v>
      </c>
      <c r="X53" s="65"/>
      <c r="Y53" s="65"/>
    </row>
    <row r="54" spans="2:25">
      <c r="B54" s="64" t="s">
        <v>47</v>
      </c>
      <c r="P54" s="65">
        <f>P30/O30</f>
        <v>0</v>
      </c>
      <c r="S54" s="65">
        <f>S30/R30</f>
        <v>0.18379571743264872</v>
      </c>
      <c r="U54" s="65"/>
      <c r="V54" s="65"/>
      <c r="W54" s="65">
        <f>W30/V30</f>
        <v>0.21288253620081041</v>
      </c>
      <c r="X54" s="65"/>
      <c r="Y54" s="65"/>
    </row>
    <row r="55" spans="2:25" ht="15.75" thickBot="1">
      <c r="B55" s="66" t="s">
        <v>49</v>
      </c>
      <c r="C55" s="56"/>
      <c r="D55" s="56"/>
      <c r="E55" s="56"/>
      <c r="F55" s="56"/>
      <c r="G55" s="56"/>
      <c r="H55" s="56"/>
      <c r="I55" s="56"/>
      <c r="J55" s="56"/>
      <c r="K55" s="56"/>
      <c r="L55" s="56"/>
      <c r="M55" s="56"/>
      <c r="N55" s="56"/>
      <c r="O55" s="56"/>
      <c r="P55" s="67">
        <f>P34/(O29+O30)</f>
        <v>0.30059967167709795</v>
      </c>
      <c r="Q55" s="56"/>
      <c r="R55" s="56"/>
      <c r="S55" s="67">
        <f>S34/(R29+R30)</f>
        <v>0.1837957181244925</v>
      </c>
      <c r="T55" s="56"/>
      <c r="U55" s="67"/>
      <c r="V55" s="67"/>
      <c r="W55" s="67">
        <f>W34/(V29+V30)</f>
        <v>0.21288253649846942</v>
      </c>
      <c r="X55" s="67"/>
      <c r="Y55" s="67"/>
    </row>
    <row r="63" spans="2:25">
      <c r="P63" s="1"/>
    </row>
  </sheetData>
  <mergeCells count="21">
    <mergeCell ref="F3:H3"/>
    <mergeCell ref="C3:E3"/>
    <mergeCell ref="F14:H14"/>
    <mergeCell ref="F27:H27"/>
    <mergeCell ref="C27:E27"/>
    <mergeCell ref="C14:E14"/>
    <mergeCell ref="L3:N3"/>
    <mergeCell ref="I27:K27"/>
    <mergeCell ref="L27:N27"/>
    <mergeCell ref="I14:K14"/>
    <mergeCell ref="L14:N14"/>
    <mergeCell ref="I3:K3"/>
    <mergeCell ref="V3:Y3"/>
    <mergeCell ref="V14:Y14"/>
    <mergeCell ref="V27:Y27"/>
    <mergeCell ref="R27:U27"/>
    <mergeCell ref="O27:Q27"/>
    <mergeCell ref="O14:Q14"/>
    <mergeCell ref="R14:U14"/>
    <mergeCell ref="O3:Q3"/>
    <mergeCell ref="R3:U3"/>
  </mergeCells>
  <conditionalFormatting sqref="A25 C25:Y25">
    <cfRule type="cellIs" dxfId="1" priority="1" operator="greaterThan">
      <formula>0</formula>
    </cfRule>
    <cfRule type="cellIs" dxfId="0" priority="2" operator="lessThan">
      <formula>0</formula>
    </cfRule>
  </conditionalFormatting>
  <pageMargins left="0.12" right="0.14000000000000001" top="0.38" bottom="0.75" header="0.3" footer="0.3"/>
  <pageSetup scale="40" orientation="landscape" horizontalDpi="360" verticalDpi="360"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2FF3BD-F9D4-4AEE-B982-6028090402C9}">
  <sheetPr>
    <pageSetUpPr fitToPage="1"/>
  </sheetPr>
  <dimension ref="A1:AB30"/>
  <sheetViews>
    <sheetView showGridLines="0" topLeftCell="E1" zoomScaleNormal="100" workbookViewId="0">
      <selection activeCell="O21" sqref="O21"/>
    </sheetView>
  </sheetViews>
  <sheetFormatPr baseColWidth="10" defaultColWidth="9.140625" defaultRowHeight="15"/>
  <cols>
    <col min="1" max="1" width="6.5703125" customWidth="1"/>
    <col min="2" max="2" width="35.85546875" customWidth="1"/>
    <col min="3" max="3" width="16.85546875" customWidth="1"/>
    <col min="4" max="4" width="10.85546875" customWidth="1"/>
    <col min="5" max="5" width="15.5703125" customWidth="1"/>
    <col min="6" max="6" width="11.5703125" customWidth="1"/>
    <col min="7" max="7" width="16.85546875" customWidth="1"/>
    <col min="8" max="8" width="9.28515625" customWidth="1"/>
    <col min="9" max="9" width="18.5703125" customWidth="1"/>
    <col min="10" max="10" width="8.5703125" customWidth="1"/>
    <col min="11" max="11" width="15.42578125" customWidth="1"/>
    <col min="12" max="12" width="8.42578125" customWidth="1"/>
    <col min="13" max="13" width="15.28515625" bestFit="1" customWidth="1"/>
    <col min="14" max="14" width="7.85546875" customWidth="1"/>
    <col min="15" max="15" width="16.28515625" customWidth="1"/>
    <col min="16" max="16" width="10.42578125" customWidth="1"/>
    <col min="17" max="17" width="7.85546875" customWidth="1"/>
    <col min="18" max="18" width="2.5703125" customWidth="1"/>
    <col min="19" max="19" width="14.5703125" customWidth="1"/>
    <col min="21" max="21" width="16.42578125" customWidth="1"/>
    <col min="23" max="23" width="15.140625" customWidth="1"/>
    <col min="25" max="25" width="15.140625" customWidth="1"/>
  </cols>
  <sheetData>
    <row r="1" spans="1:28" ht="15.75" thickBot="1">
      <c r="A1" t="s">
        <v>24</v>
      </c>
    </row>
    <row r="2" spans="1:28" ht="15.75" thickBot="1">
      <c r="S2" s="71" t="s">
        <v>20</v>
      </c>
      <c r="T2" s="27"/>
      <c r="U2" s="27"/>
      <c r="V2" s="27"/>
      <c r="W2" s="27"/>
      <c r="X2" s="133"/>
      <c r="Y2" s="27"/>
      <c r="Z2" s="133"/>
    </row>
    <row r="3" spans="1:28" ht="15.75" thickBot="1">
      <c r="C3" s="134" t="s">
        <v>67</v>
      </c>
      <c r="D3" s="136"/>
      <c r="E3" s="134" t="s">
        <v>66</v>
      </c>
      <c r="F3" s="136"/>
      <c r="G3" s="134" t="s">
        <v>17</v>
      </c>
      <c r="H3" s="136"/>
      <c r="I3" s="134" t="s">
        <v>4</v>
      </c>
      <c r="J3" s="136"/>
      <c r="K3" s="134" t="s">
        <v>2</v>
      </c>
      <c r="L3" s="136"/>
      <c r="M3" s="134" t="s">
        <v>3</v>
      </c>
      <c r="N3" s="136"/>
      <c r="O3" s="134" t="s">
        <v>1056</v>
      </c>
      <c r="P3" s="136"/>
      <c r="Q3" s="3"/>
      <c r="S3" s="146" t="s">
        <v>26</v>
      </c>
      <c r="T3" s="147"/>
      <c r="U3" s="146" t="s">
        <v>2</v>
      </c>
      <c r="V3" s="147"/>
      <c r="W3" s="146" t="s">
        <v>3</v>
      </c>
      <c r="X3" s="147"/>
      <c r="Y3" s="146" t="s">
        <v>1056</v>
      </c>
      <c r="Z3" s="147"/>
    </row>
    <row r="4" spans="1:28" ht="31.9" customHeight="1" thickBot="1">
      <c r="A4" s="42" t="s">
        <v>0</v>
      </c>
      <c r="B4" s="8" t="s">
        <v>1</v>
      </c>
      <c r="C4" s="10" t="s">
        <v>22</v>
      </c>
      <c r="D4" s="41" t="s">
        <v>23</v>
      </c>
      <c r="E4" s="10" t="s">
        <v>22</v>
      </c>
      <c r="F4" s="41" t="s">
        <v>23</v>
      </c>
      <c r="G4" s="10" t="s">
        <v>22</v>
      </c>
      <c r="H4" s="41" t="s">
        <v>23</v>
      </c>
      <c r="I4" s="10" t="s">
        <v>22</v>
      </c>
      <c r="J4" s="41" t="s">
        <v>23</v>
      </c>
      <c r="K4" s="10" t="s">
        <v>22</v>
      </c>
      <c r="L4" s="41" t="s">
        <v>23</v>
      </c>
      <c r="M4" s="10" t="s">
        <v>22</v>
      </c>
      <c r="N4" s="41" t="s">
        <v>23</v>
      </c>
      <c r="O4" s="10" t="s">
        <v>22</v>
      </c>
      <c r="P4" s="41" t="s">
        <v>23</v>
      </c>
      <c r="Q4" s="73"/>
      <c r="R4" s="3"/>
      <c r="S4" s="31" t="s">
        <v>21</v>
      </c>
      <c r="T4" s="32" t="s">
        <v>25</v>
      </c>
      <c r="U4" s="31" t="s">
        <v>21</v>
      </c>
      <c r="V4" s="32" t="s">
        <v>25</v>
      </c>
      <c r="W4" s="31" t="s">
        <v>21</v>
      </c>
      <c r="X4" s="32" t="s">
        <v>25</v>
      </c>
      <c r="Y4" s="31" t="s">
        <v>21</v>
      </c>
      <c r="Z4" s="32" t="s">
        <v>25</v>
      </c>
    </row>
    <row r="5" spans="1:28">
      <c r="A5" s="7">
        <v>1</v>
      </c>
      <c r="B5" s="9" t="s">
        <v>5</v>
      </c>
      <c r="C5" s="11">
        <v>4575768</v>
      </c>
      <c r="D5" s="12">
        <f>C5/$C$17</f>
        <v>0.25124111552151673</v>
      </c>
      <c r="E5" s="11">
        <v>6018760</v>
      </c>
      <c r="F5" s="12">
        <f>E5/$E$17</f>
        <v>0.30619115165281835</v>
      </c>
      <c r="G5" s="11">
        <v>6344642</v>
      </c>
      <c r="H5" s="12">
        <f>G5/$G$17</f>
        <v>0.2270398949621619</v>
      </c>
      <c r="I5" s="11">
        <v>6423018</v>
      </c>
      <c r="J5" s="13">
        <f>I5/$I$17</f>
        <v>0.20110365231071767</v>
      </c>
      <c r="K5" s="11">
        <v>7524726</v>
      </c>
      <c r="L5" s="13">
        <f>K5/$K$17</f>
        <v>0.24948015816347491</v>
      </c>
      <c r="M5" s="11">
        <f>10607317</f>
        <v>10607317</v>
      </c>
      <c r="N5" s="13">
        <f>M5/$M$17</f>
        <v>0.22837895155192128</v>
      </c>
      <c r="O5" s="11">
        <v>7867732</v>
      </c>
      <c r="P5" s="13">
        <f>O5/$O$17</f>
        <v>0.19325987487333599</v>
      </c>
      <c r="Q5" s="128"/>
      <c r="S5" s="28">
        <f t="shared" ref="S5:S17" si="0">I5-G5</f>
        <v>78376</v>
      </c>
      <c r="T5" s="29">
        <f t="shared" ref="T5:T17" si="1">IF(G5=0,"NA",S5/G5)</f>
        <v>1.2353100458623197E-2</v>
      </c>
      <c r="U5" s="28">
        <f t="shared" ref="U5:U18" si="2">K5-I5</f>
        <v>1101708</v>
      </c>
      <c r="V5" s="29">
        <f t="shared" ref="V5:V17" si="3">IF(I5=0,"NA",U5/I5)</f>
        <v>0.1715249747081512</v>
      </c>
      <c r="W5" s="39">
        <f t="shared" ref="W5:W18" si="4">M5-K5</f>
        <v>3082591</v>
      </c>
      <c r="X5" s="40">
        <f t="shared" ref="X5:X18" si="5">IF(K5=0,"NA",W5/K5)</f>
        <v>0.40966156109870311</v>
      </c>
      <c r="Y5" s="39">
        <f>O5-M5</f>
        <v>-2739585</v>
      </c>
      <c r="Z5" s="40">
        <f t="shared" ref="Z5:Z18" si="6">IF(M5=0,"NA",Y5/M5)</f>
        <v>-0.25827313353602988</v>
      </c>
      <c r="AB5" s="2">
        <f>W5/$W$17</f>
        <v>0.18929598908973977</v>
      </c>
    </row>
    <row r="6" spans="1:28">
      <c r="A6" s="7">
        <v>2</v>
      </c>
      <c r="B6" s="9" t="s">
        <v>6</v>
      </c>
      <c r="C6" s="11">
        <v>3780581.28</v>
      </c>
      <c r="D6" s="12">
        <f t="shared" ref="D6:D16" si="7">C6/$C$17</f>
        <v>0.2075798987420174</v>
      </c>
      <c r="E6" s="11">
        <v>2654713.02</v>
      </c>
      <c r="F6" s="12">
        <f t="shared" ref="F6:F16" si="8">E6/$E$17</f>
        <v>0.1350526747870876</v>
      </c>
      <c r="G6" s="11">
        <v>2805222.09</v>
      </c>
      <c r="H6" s="12">
        <f t="shared" ref="H6:H16" si="9">G6/$G$17</f>
        <v>0.10038349345150384</v>
      </c>
      <c r="I6" s="11">
        <v>2856254.2</v>
      </c>
      <c r="J6" s="13">
        <f t="shared" ref="J6:J16" si="10">I6/$I$17</f>
        <v>8.9428855959585829E-2</v>
      </c>
      <c r="K6" s="11">
        <v>3320380.84</v>
      </c>
      <c r="L6" s="13">
        <f t="shared" ref="L6:L16" si="11">K6/$K$17</f>
        <v>0.11008628581641</v>
      </c>
      <c r="M6" s="11">
        <v>4515801.2300000004</v>
      </c>
      <c r="N6" s="13">
        <f t="shared" ref="N6:N16" si="12">M6/$M$17</f>
        <v>9.7226654989596026E-2</v>
      </c>
      <c r="O6" s="11">
        <v>5096907.59</v>
      </c>
      <c r="P6" s="13">
        <f t="shared" ref="P6:P16" si="13">O6/$O$17</f>
        <v>0.12519843368894065</v>
      </c>
      <c r="Q6" s="128"/>
      <c r="S6" s="28">
        <f t="shared" si="0"/>
        <v>51032.110000000335</v>
      </c>
      <c r="T6" s="29">
        <f t="shared" si="1"/>
        <v>1.8191825232632592E-2</v>
      </c>
      <c r="U6" s="28">
        <f t="shared" si="2"/>
        <v>464126.63999999966</v>
      </c>
      <c r="V6" s="29">
        <f t="shared" si="3"/>
        <v>0.16249486477779171</v>
      </c>
      <c r="W6" s="39">
        <f t="shared" si="4"/>
        <v>1195420.3900000006</v>
      </c>
      <c r="X6" s="40">
        <f t="shared" si="5"/>
        <v>0.36002508374912823</v>
      </c>
      <c r="Y6" s="39">
        <f t="shared" ref="Y6:Y18" si="14">O6-M6</f>
        <v>581106.3599999994</v>
      </c>
      <c r="Z6" s="40">
        <f t="shared" si="6"/>
        <v>0.1286828915629662</v>
      </c>
      <c r="AB6" s="2">
        <f t="shared" ref="AB6:AB16" si="15">W6/$W$17</f>
        <v>7.3408468753426118E-2</v>
      </c>
    </row>
    <row r="7" spans="1:28">
      <c r="A7" s="7">
        <v>3</v>
      </c>
      <c r="B7" s="9" t="s">
        <v>7</v>
      </c>
      <c r="C7" s="11">
        <v>1034873.16</v>
      </c>
      <c r="D7" s="12">
        <f t="shared" si="7"/>
        <v>5.6821649861111198E-2</v>
      </c>
      <c r="E7" s="11">
        <v>174079.65</v>
      </c>
      <c r="F7" s="12">
        <f t="shared" si="8"/>
        <v>8.8559185800429884E-3</v>
      </c>
      <c r="G7" s="11">
        <v>645663.47</v>
      </c>
      <c r="H7" s="12">
        <f t="shared" si="9"/>
        <v>2.310474986763713E-2</v>
      </c>
      <c r="I7" s="11">
        <v>583231.06000000006</v>
      </c>
      <c r="J7" s="13">
        <f t="shared" si="10"/>
        <v>1.8260869937940592E-2</v>
      </c>
      <c r="K7" s="11">
        <v>113275.11</v>
      </c>
      <c r="L7" s="13">
        <f t="shared" si="11"/>
        <v>3.7556041720037403E-3</v>
      </c>
      <c r="M7" s="11">
        <v>1046947.59</v>
      </c>
      <c r="N7" s="13">
        <f t="shared" si="12"/>
        <v>2.2541118827127608E-2</v>
      </c>
      <c r="O7" s="11">
        <v>802958.74</v>
      </c>
      <c r="P7" s="13">
        <f t="shared" si="13"/>
        <v>1.9723562726952509E-2</v>
      </c>
      <c r="Q7" s="128"/>
      <c r="S7" s="28">
        <f t="shared" si="0"/>
        <v>-62432.409999999916</v>
      </c>
      <c r="T7" s="29">
        <f t="shared" si="1"/>
        <v>-9.6694970214127055E-2</v>
      </c>
      <c r="U7" s="28">
        <f t="shared" si="2"/>
        <v>-469955.95000000007</v>
      </c>
      <c r="V7" s="29">
        <f t="shared" si="3"/>
        <v>-0.80578004539058679</v>
      </c>
      <c r="W7" s="35">
        <f t="shared" si="4"/>
        <v>933672.48</v>
      </c>
      <c r="X7" s="36">
        <f t="shared" si="5"/>
        <v>8.2425210622174632</v>
      </c>
      <c r="Y7" s="35">
        <f t="shared" si="14"/>
        <v>-243988.84999999998</v>
      </c>
      <c r="Z7" s="36">
        <f t="shared" si="6"/>
        <v>-0.23304781665336274</v>
      </c>
      <c r="AB7" s="2">
        <f t="shared" si="15"/>
        <v>5.7335032635685457E-2</v>
      </c>
    </row>
    <row r="8" spans="1:28">
      <c r="A8" s="7">
        <v>4</v>
      </c>
      <c r="B8" s="9" t="s">
        <v>8</v>
      </c>
      <c r="C8" s="11">
        <v>5833024.7199999997</v>
      </c>
      <c r="D8" s="12">
        <f t="shared" si="7"/>
        <v>0.32027315141794394</v>
      </c>
      <c r="E8" s="11">
        <v>6761125.3499999996</v>
      </c>
      <c r="F8" s="12">
        <f t="shared" si="8"/>
        <v>0.34395735290750323</v>
      </c>
      <c r="G8" s="11">
        <v>15503649.49</v>
      </c>
      <c r="H8" s="12">
        <f t="shared" si="9"/>
        <v>0.55479047544995841</v>
      </c>
      <c r="I8" s="11">
        <v>17491674.120000001</v>
      </c>
      <c r="J8" s="13">
        <f t="shared" si="10"/>
        <v>0.54766148102976797</v>
      </c>
      <c r="K8" s="11">
        <v>13030140.57</v>
      </c>
      <c r="L8" s="13">
        <f t="shared" si="11"/>
        <v>0.43201061810036817</v>
      </c>
      <c r="M8" s="11">
        <v>20026617.27</v>
      </c>
      <c r="N8" s="13">
        <f t="shared" si="12"/>
        <v>0.43117952025514089</v>
      </c>
      <c r="O8" s="11">
        <v>20431818.300000001</v>
      </c>
      <c r="P8" s="13">
        <f t="shared" si="13"/>
        <v>0.50187914993707672</v>
      </c>
      <c r="Q8" s="128"/>
      <c r="S8" s="28">
        <f t="shared" si="0"/>
        <v>1988024.6300000008</v>
      </c>
      <c r="T8" s="29">
        <f t="shared" si="1"/>
        <v>0.12822946179751391</v>
      </c>
      <c r="U8" s="28">
        <f t="shared" si="2"/>
        <v>-4461533.5500000007</v>
      </c>
      <c r="V8" s="29">
        <f t="shared" si="3"/>
        <v>-0.25506612571169951</v>
      </c>
      <c r="W8" s="35">
        <f t="shared" si="4"/>
        <v>6996476.6999999993</v>
      </c>
      <c r="X8" s="36">
        <f t="shared" si="5"/>
        <v>0.53694560411024017</v>
      </c>
      <c r="Y8" s="35">
        <f t="shared" si="14"/>
        <v>405201.03000000119</v>
      </c>
      <c r="Z8" s="36">
        <f t="shared" si="6"/>
        <v>2.0233123973812338E-2</v>
      </c>
      <c r="AB8" s="2">
        <f t="shared" si="15"/>
        <v>0.42964018809819998</v>
      </c>
    </row>
    <row r="9" spans="1:28">
      <c r="A9" s="7">
        <v>5</v>
      </c>
      <c r="B9" s="9" t="s">
        <v>9</v>
      </c>
      <c r="C9" s="11">
        <v>1717246.75</v>
      </c>
      <c r="D9" s="12">
        <f t="shared" si="7"/>
        <v>9.4288650363326801E-2</v>
      </c>
      <c r="E9" s="11">
        <v>1752042.42</v>
      </c>
      <c r="F9" s="12">
        <f t="shared" si="8"/>
        <v>8.913129719815889E-2</v>
      </c>
      <c r="G9" s="11">
        <v>969963.86</v>
      </c>
      <c r="H9" s="12">
        <f t="shared" si="9"/>
        <v>3.4709679898644104E-2</v>
      </c>
      <c r="I9" s="11">
        <v>2794939.2</v>
      </c>
      <c r="J9" s="13">
        <f t="shared" si="10"/>
        <v>8.7509093249683464E-2</v>
      </c>
      <c r="K9" s="11">
        <v>2643840.85</v>
      </c>
      <c r="L9" s="13">
        <f t="shared" si="11"/>
        <v>8.7655794166731915E-2</v>
      </c>
      <c r="M9" s="11">
        <v>5971308.96</v>
      </c>
      <c r="N9" s="13">
        <f t="shared" si="12"/>
        <v>0.12856420522526041</v>
      </c>
      <c r="O9" s="11">
        <v>2827324.84</v>
      </c>
      <c r="P9" s="13">
        <f t="shared" si="13"/>
        <v>6.9449295528199825E-2</v>
      </c>
      <c r="Q9" s="128"/>
      <c r="S9" s="35">
        <f t="shared" si="0"/>
        <v>1824975.3400000003</v>
      </c>
      <c r="T9" s="36">
        <f t="shared" si="1"/>
        <v>1.8814879762633634</v>
      </c>
      <c r="U9" s="28">
        <f t="shared" si="2"/>
        <v>-151098.35000000009</v>
      </c>
      <c r="V9" s="29">
        <f t="shared" si="3"/>
        <v>-5.4061408563019935E-2</v>
      </c>
      <c r="W9" s="35">
        <f t="shared" si="4"/>
        <v>3327468.11</v>
      </c>
      <c r="X9" s="36">
        <f t="shared" si="5"/>
        <v>1.2585735294921401</v>
      </c>
      <c r="Y9" s="35">
        <f t="shared" si="14"/>
        <v>-3143984.12</v>
      </c>
      <c r="Z9" s="36">
        <f t="shared" si="6"/>
        <v>-0.5265150641275812</v>
      </c>
      <c r="AB9" s="2">
        <f t="shared" si="15"/>
        <v>0.20433342180231404</v>
      </c>
    </row>
    <row r="10" spans="1:28">
      <c r="A10" s="7">
        <v>6</v>
      </c>
      <c r="B10" s="9" t="s">
        <v>10</v>
      </c>
      <c r="C10" s="11"/>
      <c r="D10" s="12">
        <f t="shared" si="7"/>
        <v>0</v>
      </c>
      <c r="E10" s="11">
        <v>0</v>
      </c>
      <c r="F10" s="12">
        <f t="shared" si="8"/>
        <v>0</v>
      </c>
      <c r="G10" s="11"/>
      <c r="H10" s="12">
        <f t="shared" si="9"/>
        <v>0</v>
      </c>
      <c r="I10" s="11">
        <v>0</v>
      </c>
      <c r="J10" s="13">
        <f t="shared" si="10"/>
        <v>0</v>
      </c>
      <c r="K10" s="11">
        <v>0</v>
      </c>
      <c r="L10" s="13">
        <f t="shared" si="11"/>
        <v>0</v>
      </c>
      <c r="M10" s="11"/>
      <c r="N10" s="13">
        <f t="shared" si="12"/>
        <v>0</v>
      </c>
      <c r="O10" s="11"/>
      <c r="P10" s="13">
        <f t="shared" si="13"/>
        <v>0</v>
      </c>
      <c r="Q10" s="128"/>
      <c r="S10" s="28">
        <f t="shared" si="0"/>
        <v>0</v>
      </c>
      <c r="T10" s="30" t="str">
        <f t="shared" si="1"/>
        <v>NA</v>
      </c>
      <c r="U10" s="28">
        <f t="shared" si="2"/>
        <v>0</v>
      </c>
      <c r="V10" s="30" t="str">
        <f t="shared" si="3"/>
        <v>NA</v>
      </c>
      <c r="W10" s="28">
        <f t="shared" si="4"/>
        <v>0</v>
      </c>
      <c r="X10" s="30" t="str">
        <f t="shared" si="5"/>
        <v>NA</v>
      </c>
      <c r="Y10" s="28">
        <f t="shared" si="14"/>
        <v>0</v>
      </c>
      <c r="Z10" s="30" t="str">
        <f t="shared" si="6"/>
        <v>NA</v>
      </c>
      <c r="AB10" s="2">
        <f t="shared" si="15"/>
        <v>0</v>
      </c>
    </row>
    <row r="11" spans="1:28">
      <c r="A11" s="7">
        <v>7</v>
      </c>
      <c r="B11" s="9" t="s">
        <v>11</v>
      </c>
      <c r="C11" s="11">
        <v>201582.97</v>
      </c>
      <c r="D11" s="12">
        <f t="shared" si="7"/>
        <v>1.1068290667914203E-2</v>
      </c>
      <c r="E11" s="11">
        <v>222169.95</v>
      </c>
      <c r="F11" s="12">
        <f t="shared" si="8"/>
        <v>1.1302406617500793E-2</v>
      </c>
      <c r="G11" s="11">
        <v>451608.92</v>
      </c>
      <c r="H11" s="12">
        <f t="shared" si="9"/>
        <v>1.6160603192548195E-2</v>
      </c>
      <c r="I11" s="11">
        <v>308800.07</v>
      </c>
      <c r="J11" s="13">
        <f t="shared" si="10"/>
        <v>9.6684801304939942E-3</v>
      </c>
      <c r="K11" s="11">
        <v>341166.11</v>
      </c>
      <c r="L11" s="13">
        <f t="shared" si="11"/>
        <v>1.131126569695926E-2</v>
      </c>
      <c r="M11" s="11">
        <v>455697.9</v>
      </c>
      <c r="N11" s="13">
        <f t="shared" si="12"/>
        <v>9.8113225640765033E-3</v>
      </c>
      <c r="O11" s="11">
        <v>443708.13</v>
      </c>
      <c r="P11" s="13">
        <f t="shared" si="13"/>
        <v>1.0899072017715131E-2</v>
      </c>
      <c r="Q11" s="128"/>
      <c r="S11" s="28">
        <f t="shared" si="0"/>
        <v>-142808.84999999998</v>
      </c>
      <c r="T11" s="29">
        <f t="shared" si="1"/>
        <v>-0.31622238551001158</v>
      </c>
      <c r="U11" s="28">
        <f t="shared" si="2"/>
        <v>32366.039999999979</v>
      </c>
      <c r="V11" s="29">
        <f t="shared" si="3"/>
        <v>0.10481228194022099</v>
      </c>
      <c r="W11" s="28">
        <f t="shared" si="4"/>
        <v>114531.79000000004</v>
      </c>
      <c r="X11" s="29">
        <f t="shared" si="5"/>
        <v>0.33570682035211541</v>
      </c>
      <c r="Y11" s="28">
        <f t="shared" si="14"/>
        <v>-11989.770000000019</v>
      </c>
      <c r="Z11" s="29">
        <f t="shared" si="6"/>
        <v>-2.6310786158988263E-2</v>
      </c>
      <c r="AB11" s="2">
        <f t="shared" si="15"/>
        <v>7.033177113106596E-3</v>
      </c>
    </row>
    <row r="12" spans="1:28">
      <c r="A12" s="7">
        <v>8</v>
      </c>
      <c r="B12" s="9" t="s">
        <v>12</v>
      </c>
      <c r="C12" s="11">
        <v>21037.8</v>
      </c>
      <c r="D12" s="12">
        <f t="shared" si="7"/>
        <v>1.1551198269052461E-3</v>
      </c>
      <c r="E12" s="11">
        <v>0</v>
      </c>
      <c r="F12" s="12">
        <f t="shared" si="8"/>
        <v>0</v>
      </c>
      <c r="G12" s="11">
        <v>251060.81</v>
      </c>
      <c r="H12" s="12">
        <f t="shared" si="9"/>
        <v>8.9840876650747643E-3</v>
      </c>
      <c r="I12" s="11"/>
      <c r="J12" s="13">
        <f t="shared" si="10"/>
        <v>0</v>
      </c>
      <c r="K12" s="11">
        <v>314369.96999999997</v>
      </c>
      <c r="L12" s="13">
        <f t="shared" si="11"/>
        <v>1.0422847268783854E-2</v>
      </c>
      <c r="M12" s="11"/>
      <c r="N12" s="13">
        <f t="shared" si="12"/>
        <v>0</v>
      </c>
      <c r="O12" s="11">
        <v>141815.72</v>
      </c>
      <c r="P12" s="13">
        <f t="shared" si="13"/>
        <v>3.483505577245393E-3</v>
      </c>
      <c r="Q12" s="128"/>
      <c r="S12" s="28">
        <f t="shared" si="0"/>
        <v>-251060.81</v>
      </c>
      <c r="T12" s="29">
        <f t="shared" si="1"/>
        <v>-1</v>
      </c>
      <c r="U12" s="28">
        <f t="shared" si="2"/>
        <v>314369.96999999997</v>
      </c>
      <c r="V12" s="30" t="str">
        <f t="shared" si="3"/>
        <v>NA</v>
      </c>
      <c r="W12" s="28">
        <f t="shared" si="4"/>
        <v>-314369.96999999997</v>
      </c>
      <c r="X12" s="29">
        <f t="shared" si="5"/>
        <v>-1</v>
      </c>
      <c r="Y12" s="28">
        <f t="shared" si="14"/>
        <v>141815.72</v>
      </c>
      <c r="Z12" s="29" t="str">
        <f t="shared" si="6"/>
        <v>NA</v>
      </c>
      <c r="AB12" s="2">
        <f t="shared" si="15"/>
        <v>-1.9304855691611965E-2</v>
      </c>
    </row>
    <row r="13" spans="1:28">
      <c r="A13" s="7">
        <v>9</v>
      </c>
      <c r="B13" s="9" t="s">
        <v>13</v>
      </c>
      <c r="C13" s="11">
        <v>29682.98</v>
      </c>
      <c r="D13" s="12">
        <f t="shared" si="7"/>
        <v>1.6297996330239797E-3</v>
      </c>
      <c r="E13" s="11">
        <v>193220.27</v>
      </c>
      <c r="F13" s="12">
        <f t="shared" si="8"/>
        <v>9.8296554429763774E-3</v>
      </c>
      <c r="G13" s="11">
        <v>69539.89</v>
      </c>
      <c r="H13" s="12">
        <f t="shared" si="9"/>
        <v>2.4884507780392169E-3</v>
      </c>
      <c r="I13" s="11">
        <v>308475.11</v>
      </c>
      <c r="J13" s="13">
        <f t="shared" si="10"/>
        <v>9.6583056855749708E-3</v>
      </c>
      <c r="K13" s="11">
        <v>38177.449999999997</v>
      </c>
      <c r="L13" s="13">
        <f t="shared" si="11"/>
        <v>1.2657625359751509E-3</v>
      </c>
      <c r="M13" s="11">
        <v>135406.23000000001</v>
      </c>
      <c r="N13" s="13">
        <f t="shared" si="12"/>
        <v>2.9153397452907569E-3</v>
      </c>
      <c r="O13" s="11">
        <v>104589.63</v>
      </c>
      <c r="P13" s="13">
        <f t="shared" si="13"/>
        <v>2.5690985415934998E-3</v>
      </c>
      <c r="Q13" s="128"/>
      <c r="S13" s="28">
        <f t="shared" si="0"/>
        <v>238935.21999999997</v>
      </c>
      <c r="T13" s="29">
        <f t="shared" si="1"/>
        <v>3.4359447505597145</v>
      </c>
      <c r="U13" s="28">
        <f t="shared" si="2"/>
        <v>-270297.65999999997</v>
      </c>
      <c r="V13" s="29">
        <f t="shared" si="3"/>
        <v>-0.87623815094838609</v>
      </c>
      <c r="W13" s="28">
        <f t="shared" si="4"/>
        <v>97228.780000000013</v>
      </c>
      <c r="X13" s="29">
        <f t="shared" si="5"/>
        <v>2.546759409022866</v>
      </c>
      <c r="Y13" s="28">
        <f t="shared" si="14"/>
        <v>-30816.600000000006</v>
      </c>
      <c r="Z13" s="29">
        <f t="shared" si="6"/>
        <v>-0.22758627871110512</v>
      </c>
      <c r="AB13" s="2">
        <f t="shared" si="15"/>
        <v>5.970632522474993E-3</v>
      </c>
    </row>
    <row r="14" spans="1:28">
      <c r="A14" s="7">
        <v>10</v>
      </c>
      <c r="B14" s="9" t="s">
        <v>14</v>
      </c>
      <c r="C14" s="11">
        <v>39164.129999999997</v>
      </c>
      <c r="D14" s="12">
        <f t="shared" si="7"/>
        <v>2.1503799383250414E-3</v>
      </c>
      <c r="E14" s="11">
        <v>39164.129999999997</v>
      </c>
      <c r="F14" s="12">
        <f t="shared" si="8"/>
        <v>1.9923888090205774E-3</v>
      </c>
      <c r="G14" s="11">
        <v>39164.129999999997</v>
      </c>
      <c r="H14" s="12">
        <f t="shared" si="9"/>
        <v>1.4014691390758459E-3</v>
      </c>
      <c r="I14" s="11">
        <v>39164.129999999997</v>
      </c>
      <c r="J14" s="13">
        <f t="shared" si="10"/>
        <v>1.2262225611965817E-3</v>
      </c>
      <c r="K14" s="11">
        <v>45638.62</v>
      </c>
      <c r="L14" s="13">
        <f t="shared" si="11"/>
        <v>1.5131355129692069E-3</v>
      </c>
      <c r="M14" s="11">
        <v>45638.62</v>
      </c>
      <c r="N14" s="13">
        <f t="shared" si="12"/>
        <v>9.8261418847730747E-4</v>
      </c>
      <c r="O14" s="11">
        <v>45638.81</v>
      </c>
      <c r="P14" s="13">
        <f t="shared" si="13"/>
        <v>1.1210537814414566E-3</v>
      </c>
      <c r="Q14" s="128"/>
      <c r="S14" s="28">
        <f t="shared" si="0"/>
        <v>0</v>
      </c>
      <c r="T14" s="29">
        <f t="shared" si="1"/>
        <v>0</v>
      </c>
      <c r="U14" s="28">
        <f t="shared" si="2"/>
        <v>6474.4900000000052</v>
      </c>
      <c r="V14" s="29">
        <f t="shared" si="3"/>
        <v>0.16531683456264715</v>
      </c>
      <c r="W14" s="28">
        <f t="shared" si="4"/>
        <v>0</v>
      </c>
      <c r="X14" s="29">
        <f t="shared" si="5"/>
        <v>0</v>
      </c>
      <c r="Y14" s="28">
        <f t="shared" si="14"/>
        <v>0.18999999999505235</v>
      </c>
      <c r="Z14" s="29">
        <f t="shared" si="6"/>
        <v>4.1631407784690321E-6</v>
      </c>
      <c r="AB14" s="2">
        <f t="shared" si="15"/>
        <v>0</v>
      </c>
    </row>
    <row r="15" spans="1:28">
      <c r="A15" s="7">
        <v>11</v>
      </c>
      <c r="B15" s="9" t="s">
        <v>15</v>
      </c>
      <c r="C15" s="11">
        <v>979694.17</v>
      </c>
      <c r="D15" s="12">
        <f t="shared" si="7"/>
        <v>5.3791944027915407E-2</v>
      </c>
      <c r="E15" s="11">
        <v>1841596.31</v>
      </c>
      <c r="F15" s="12">
        <f t="shared" si="8"/>
        <v>9.3687154004891485E-2</v>
      </c>
      <c r="G15" s="11">
        <v>864538.79</v>
      </c>
      <c r="H15" s="12">
        <f t="shared" si="9"/>
        <v>3.0937095595356612E-2</v>
      </c>
      <c r="I15" s="11">
        <v>1133287.22</v>
      </c>
      <c r="J15" s="13">
        <f t="shared" si="10"/>
        <v>3.5483039135038974E-2</v>
      </c>
      <c r="K15" s="11">
        <v>2789905.57</v>
      </c>
      <c r="L15" s="13">
        <f t="shared" si="11"/>
        <v>9.2498528566323818E-2</v>
      </c>
      <c r="M15" s="11">
        <v>3641388.75</v>
      </c>
      <c r="N15" s="13">
        <f t="shared" si="12"/>
        <v>7.8400272653109282E-2</v>
      </c>
      <c r="O15" s="11">
        <v>2830340.02</v>
      </c>
      <c r="P15" s="13">
        <f t="shared" si="13"/>
        <v>6.9523359224004488E-2</v>
      </c>
      <c r="Q15" s="128"/>
      <c r="S15" s="37">
        <f t="shared" si="0"/>
        <v>268748.42999999993</v>
      </c>
      <c r="T15" s="38">
        <f t="shared" si="1"/>
        <v>0.31085757297252092</v>
      </c>
      <c r="U15" s="35">
        <f t="shared" si="2"/>
        <v>1656618.3499999999</v>
      </c>
      <c r="V15" s="36">
        <f t="shared" si="3"/>
        <v>1.461781550841101</v>
      </c>
      <c r="W15" s="35">
        <f t="shared" si="4"/>
        <v>851483.18000000017</v>
      </c>
      <c r="X15" s="36">
        <f t="shared" si="5"/>
        <v>0.3052014337531862</v>
      </c>
      <c r="Y15" s="35">
        <f t="shared" si="14"/>
        <v>-811048.73</v>
      </c>
      <c r="Z15" s="36">
        <f t="shared" si="6"/>
        <v>-0.22273060793083407</v>
      </c>
      <c r="AB15" s="2">
        <f t="shared" si="15"/>
        <v>5.2287945676665171E-2</v>
      </c>
    </row>
    <row r="16" spans="1:28" ht="15.75" thickBot="1">
      <c r="A16" s="14">
        <v>12</v>
      </c>
      <c r="B16" s="15" t="s">
        <v>16</v>
      </c>
      <c r="C16" s="16">
        <v>0</v>
      </c>
      <c r="D16" s="12">
        <f t="shared" si="7"/>
        <v>0</v>
      </c>
      <c r="E16" s="16">
        <v>0</v>
      </c>
      <c r="F16" s="12">
        <f t="shared" si="8"/>
        <v>0</v>
      </c>
      <c r="G16" s="16"/>
      <c r="H16" s="17">
        <f t="shared" si="9"/>
        <v>0</v>
      </c>
      <c r="I16" s="16">
        <v>0</v>
      </c>
      <c r="J16" s="18">
        <f t="shared" si="10"/>
        <v>0</v>
      </c>
      <c r="K16" s="16">
        <v>0</v>
      </c>
      <c r="L16" s="18">
        <f t="shared" si="11"/>
        <v>0</v>
      </c>
      <c r="M16" s="16"/>
      <c r="N16" s="18">
        <f t="shared" si="12"/>
        <v>0</v>
      </c>
      <c r="O16" s="16">
        <v>117800.05</v>
      </c>
      <c r="P16" s="13">
        <f t="shared" si="13"/>
        <v>2.8935941034942121E-3</v>
      </c>
      <c r="Q16" s="128"/>
      <c r="S16" s="28">
        <f t="shared" si="0"/>
        <v>0</v>
      </c>
      <c r="T16" s="30" t="str">
        <f t="shared" si="1"/>
        <v>NA</v>
      </c>
      <c r="U16" s="28">
        <f t="shared" si="2"/>
        <v>0</v>
      </c>
      <c r="V16" s="30" t="str">
        <f t="shared" si="3"/>
        <v>NA</v>
      </c>
      <c r="W16" s="28">
        <f t="shared" si="4"/>
        <v>0</v>
      </c>
      <c r="X16" s="30" t="str">
        <f t="shared" si="5"/>
        <v>NA</v>
      </c>
      <c r="Y16" s="28">
        <f t="shared" si="14"/>
        <v>117800.05</v>
      </c>
      <c r="Z16" s="30" t="str">
        <f t="shared" si="6"/>
        <v>NA</v>
      </c>
      <c r="AB16" s="2">
        <f t="shared" si="15"/>
        <v>0</v>
      </c>
    </row>
    <row r="17" spans="1:26" s="4" customFormat="1" ht="15.75" thickBot="1">
      <c r="A17" s="19"/>
      <c r="B17" s="20" t="s">
        <v>18</v>
      </c>
      <c r="C17" s="21">
        <f t="shared" ref="C17:F17" si="16">SUM(C5:C16)</f>
        <v>18212655.960000001</v>
      </c>
      <c r="D17" s="22">
        <f t="shared" si="16"/>
        <v>0.99999999999999978</v>
      </c>
      <c r="E17" s="21">
        <f t="shared" si="16"/>
        <v>19656871.099999994</v>
      </c>
      <c r="F17" s="22">
        <f t="shared" si="16"/>
        <v>1.0000000000000004</v>
      </c>
      <c r="G17" s="21">
        <f t="shared" ref="G17:P17" si="17">SUM(G5:G16)</f>
        <v>27945053.449999999</v>
      </c>
      <c r="H17" s="22">
        <f t="shared" si="17"/>
        <v>0.99999999999999989</v>
      </c>
      <c r="I17" s="21">
        <f t="shared" si="17"/>
        <v>31938843.109999999</v>
      </c>
      <c r="J17" s="22">
        <f t="shared" si="17"/>
        <v>1.0000000000000002</v>
      </c>
      <c r="K17" s="21">
        <f t="shared" si="17"/>
        <v>30161621.09</v>
      </c>
      <c r="L17" s="23">
        <f t="shared" si="17"/>
        <v>1</v>
      </c>
      <c r="M17" s="21">
        <f t="shared" si="17"/>
        <v>46446123.549999997</v>
      </c>
      <c r="N17" s="23">
        <f t="shared" si="17"/>
        <v>1</v>
      </c>
      <c r="O17" s="21">
        <f t="shared" si="17"/>
        <v>40710633.830000006</v>
      </c>
      <c r="P17" s="23">
        <f t="shared" si="17"/>
        <v>0.99999999999999978</v>
      </c>
      <c r="Q17" s="129"/>
      <c r="S17" s="33">
        <f t="shared" si="0"/>
        <v>3993789.66</v>
      </c>
      <c r="T17" s="34">
        <f t="shared" si="1"/>
        <v>0.14291579964754014</v>
      </c>
      <c r="U17" s="33">
        <f t="shared" si="2"/>
        <v>-1777222.0199999996</v>
      </c>
      <c r="V17" s="34">
        <f t="shared" si="3"/>
        <v>-5.5644533331376499E-2</v>
      </c>
      <c r="W17" s="33">
        <f t="shared" si="4"/>
        <v>16284502.459999997</v>
      </c>
      <c r="X17" s="34">
        <f t="shared" si="5"/>
        <v>0.53990806433806293</v>
      </c>
      <c r="Y17" s="33">
        <f t="shared" si="14"/>
        <v>-5735489.7199999914</v>
      </c>
      <c r="Z17" s="34">
        <f t="shared" si="6"/>
        <v>-0.12348694103234782</v>
      </c>
    </row>
    <row r="18" spans="1:26" ht="15.75" thickBot="1">
      <c r="A18" s="24"/>
      <c r="B18" s="27" t="s">
        <v>19</v>
      </c>
      <c r="C18" s="25"/>
      <c r="D18" s="25"/>
      <c r="E18" s="25"/>
      <c r="F18" s="25"/>
      <c r="G18" s="25"/>
      <c r="H18" s="25"/>
      <c r="I18" s="25"/>
      <c r="J18" s="25"/>
      <c r="K18" s="25">
        <v>5713295.9100000001</v>
      </c>
      <c r="L18" s="25"/>
      <c r="M18" s="25">
        <v>8395673.4900000002</v>
      </c>
      <c r="N18" s="26"/>
      <c r="O18" s="25">
        <v>8435701.3900000006</v>
      </c>
      <c r="P18" s="26"/>
      <c r="Q18" s="130"/>
      <c r="S18" s="115"/>
      <c r="T18" s="116"/>
      <c r="U18" s="117">
        <f t="shared" si="2"/>
        <v>5713295.9100000001</v>
      </c>
      <c r="V18" s="116"/>
      <c r="W18" s="117">
        <f t="shared" si="4"/>
        <v>2682377.58</v>
      </c>
      <c r="X18" s="118">
        <f t="shared" si="5"/>
        <v>0.46949740084441033</v>
      </c>
      <c r="Y18" s="117">
        <f t="shared" si="14"/>
        <v>40027.900000000373</v>
      </c>
      <c r="Z18" s="118">
        <f t="shared" si="6"/>
        <v>4.7676818360882171E-3</v>
      </c>
    </row>
    <row r="20" spans="1:26">
      <c r="M20" s="43">
        <f>M18+M17</f>
        <v>54841797.039999999</v>
      </c>
    </row>
    <row r="21" spans="1:26">
      <c r="M21">
        <v>3481441</v>
      </c>
      <c r="O21" s="43">
        <f>O17-O16</f>
        <v>40592833.780000009</v>
      </c>
    </row>
    <row r="22" spans="1:26">
      <c r="N22" s="44"/>
      <c r="O22" s="44"/>
      <c r="P22" s="44"/>
      <c r="Q22" s="44"/>
    </row>
    <row r="23" spans="1:26">
      <c r="N23" s="44"/>
      <c r="O23" s="44"/>
      <c r="P23" s="44"/>
      <c r="Q23" s="44"/>
    </row>
    <row r="24" spans="1:26">
      <c r="M24" s="43">
        <f>M17-3400000-1100000</f>
        <v>41946123.549999997</v>
      </c>
    </row>
    <row r="25" spans="1:26">
      <c r="M25" s="43"/>
    </row>
    <row r="27" spans="1:26">
      <c r="M27" s="1"/>
    </row>
    <row r="28" spans="1:26">
      <c r="M28" s="1"/>
      <c r="S28" s="43"/>
    </row>
    <row r="29" spans="1:26">
      <c r="M29" s="1"/>
      <c r="S29" s="43"/>
    </row>
    <row r="30" spans="1:26">
      <c r="M30" s="43"/>
    </row>
  </sheetData>
  <mergeCells count="11">
    <mergeCell ref="Y3:Z3"/>
    <mergeCell ref="C3:D3"/>
    <mergeCell ref="E3:F3"/>
    <mergeCell ref="U3:V3"/>
    <mergeCell ref="W3:X3"/>
    <mergeCell ref="G3:H3"/>
    <mergeCell ref="I3:J3"/>
    <mergeCell ref="K3:L3"/>
    <mergeCell ref="M3:N3"/>
    <mergeCell ref="S3:T3"/>
    <mergeCell ref="O3:P3"/>
  </mergeCells>
  <pageMargins left="0.12" right="0.14000000000000001" top="0.75" bottom="0.75" header="0.3" footer="0.3"/>
  <pageSetup scale="45" orientation="landscape" horizontalDpi="360" verticalDpi="360"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66B575-7615-4C86-9246-DBD8A1B19FDA}">
  <sheetPr>
    <pageSetUpPr fitToPage="1"/>
  </sheetPr>
  <dimension ref="A1:S40"/>
  <sheetViews>
    <sheetView showGridLines="0" tabSelected="1" topLeftCell="A4" workbookViewId="0">
      <selection activeCell="D27" sqref="D27"/>
    </sheetView>
  </sheetViews>
  <sheetFormatPr baseColWidth="10" defaultColWidth="9.140625" defaultRowHeight="15"/>
  <cols>
    <col min="1" max="1" width="54.140625" customWidth="1"/>
    <col min="2" max="2" width="17.140625" style="1" customWidth="1"/>
    <col min="3" max="3" width="18.7109375" customWidth="1"/>
    <col min="4" max="4" width="17" customWidth="1"/>
    <col min="5" max="5" width="18.28515625" customWidth="1"/>
    <col min="6" max="6" width="15.85546875" customWidth="1"/>
    <col min="7" max="7" width="16.140625" customWidth="1"/>
    <col min="8" max="8" width="15.85546875" customWidth="1"/>
    <col min="10" max="10" width="16.140625" hidden="1" customWidth="1"/>
    <col min="11" max="11" width="14.85546875" hidden="1" customWidth="1"/>
  </cols>
  <sheetData>
    <row r="1" spans="1:11">
      <c r="A1" s="4" t="s">
        <v>1050</v>
      </c>
    </row>
    <row r="2" spans="1:11">
      <c r="A2" s="4" t="s">
        <v>1051</v>
      </c>
    </row>
    <row r="4" spans="1:11">
      <c r="A4" s="125" t="s">
        <v>1052</v>
      </c>
    </row>
    <row r="5" spans="1:11">
      <c r="B5" s="120" t="s">
        <v>1056</v>
      </c>
      <c r="C5" s="120" t="s">
        <v>3</v>
      </c>
      <c r="D5" s="3" t="s">
        <v>2</v>
      </c>
      <c r="E5" s="3" t="s">
        <v>4</v>
      </c>
      <c r="F5" s="3" t="s">
        <v>17</v>
      </c>
      <c r="G5" s="3" t="s">
        <v>66</v>
      </c>
      <c r="H5" s="3" t="s">
        <v>67</v>
      </c>
    </row>
    <row r="6" spans="1:11">
      <c r="A6" s="4" t="s">
        <v>1054</v>
      </c>
      <c r="B6" s="120" t="s">
        <v>62</v>
      </c>
      <c r="C6" s="120" t="s">
        <v>62</v>
      </c>
      <c r="D6" s="120" t="s">
        <v>62</v>
      </c>
      <c r="E6" s="120" t="s">
        <v>62</v>
      </c>
      <c r="F6" s="120" t="s">
        <v>62</v>
      </c>
      <c r="G6" s="120" t="s">
        <v>62</v>
      </c>
      <c r="H6" s="120" t="s">
        <v>62</v>
      </c>
      <c r="J6" s="3" t="s">
        <v>63</v>
      </c>
      <c r="K6" s="3" t="s">
        <v>64</v>
      </c>
    </row>
    <row r="7" spans="1:11">
      <c r="A7" t="s">
        <v>54</v>
      </c>
      <c r="B7" s="1">
        <v>4785262.46</v>
      </c>
      <c r="C7" s="1">
        <v>5882308.8300000001</v>
      </c>
      <c r="D7" s="1">
        <v>4526398.32</v>
      </c>
      <c r="E7" s="1">
        <v>7511810.3600000003</v>
      </c>
      <c r="F7" s="1">
        <v>17188207.559999999</v>
      </c>
      <c r="G7" s="1">
        <v>21749190.109999999</v>
      </c>
      <c r="H7" s="1">
        <v>20718591.5</v>
      </c>
      <c r="K7" s="43">
        <f t="shared" ref="K7:K14" si="0">J7+C7</f>
        <v>5882308.8300000001</v>
      </c>
    </row>
    <row r="8" spans="1:11">
      <c r="A8" t="s">
        <v>55</v>
      </c>
      <c r="B8" s="1">
        <v>48024257.909999996</v>
      </c>
      <c r="C8" s="1">
        <v>55176589.840000004</v>
      </c>
      <c r="D8" s="1">
        <v>36241768.75</v>
      </c>
      <c r="E8" s="1">
        <v>31430655.079999998</v>
      </c>
      <c r="F8" s="1">
        <v>28518193.739999998</v>
      </c>
      <c r="G8" s="1">
        <v>26627246.800000001</v>
      </c>
      <c r="H8" s="1">
        <v>24393816.57</v>
      </c>
      <c r="K8" s="43">
        <f t="shared" si="0"/>
        <v>55176589.840000004</v>
      </c>
    </row>
    <row r="9" spans="1:11">
      <c r="A9" t="s">
        <v>56</v>
      </c>
      <c r="B9" s="1">
        <v>269603515.80000001</v>
      </c>
      <c r="C9" s="1">
        <v>230634082.56</v>
      </c>
      <c r="D9" s="1">
        <v>215665765.97</v>
      </c>
      <c r="E9" s="1">
        <v>203794147.53</v>
      </c>
      <c r="F9" s="1">
        <v>191426111.83000001</v>
      </c>
      <c r="G9" s="1">
        <v>181447532.31999999</v>
      </c>
      <c r="H9" s="1">
        <v>174149945.78</v>
      </c>
      <c r="J9" s="43">
        <f>-C9</f>
        <v>-230634082.56</v>
      </c>
      <c r="K9" s="43">
        <f t="shared" si="0"/>
        <v>0</v>
      </c>
    </row>
    <row r="10" spans="1:11">
      <c r="A10" t="s">
        <v>57</v>
      </c>
      <c r="B10" s="1">
        <v>298.62</v>
      </c>
      <c r="C10" s="1">
        <v>286.19</v>
      </c>
      <c r="D10" s="1">
        <v>296.89</v>
      </c>
      <c r="E10" s="1">
        <v>308.27999999999997</v>
      </c>
      <c r="F10" s="1">
        <v>293.64</v>
      </c>
      <c r="G10" s="1">
        <v>303.97000000000003</v>
      </c>
      <c r="H10" s="1">
        <v>306.27999999999997</v>
      </c>
      <c r="K10" s="43">
        <f t="shared" si="0"/>
        <v>286.19</v>
      </c>
    </row>
    <row r="11" spans="1:11">
      <c r="A11" t="s">
        <v>58</v>
      </c>
      <c r="B11" s="1">
        <v>-329305.42</v>
      </c>
      <c r="C11" s="1">
        <v>-1101392.53</v>
      </c>
      <c r="D11" s="1">
        <v>-897410.08</v>
      </c>
      <c r="E11" s="1">
        <v>-1321444.33</v>
      </c>
      <c r="F11" s="1">
        <v>-1512710.58</v>
      </c>
      <c r="G11" s="1">
        <v>-311521.17</v>
      </c>
      <c r="H11" s="1">
        <v>-417292.54</v>
      </c>
      <c r="K11" s="43">
        <f t="shared" si="0"/>
        <v>-1101392.53</v>
      </c>
    </row>
    <row r="12" spans="1:11">
      <c r="A12" t="s">
        <v>59</v>
      </c>
      <c r="B12" s="1">
        <v>5574321.4800000004</v>
      </c>
      <c r="C12" s="1">
        <v>0</v>
      </c>
      <c r="D12" s="1"/>
      <c r="E12" s="1"/>
      <c r="G12" s="1"/>
      <c r="H12" s="1"/>
      <c r="K12" s="43">
        <f t="shared" si="0"/>
        <v>0</v>
      </c>
    </row>
    <row r="13" spans="1:11">
      <c r="A13" t="s">
        <v>60</v>
      </c>
      <c r="B13" s="1">
        <v>-43749906.840000004</v>
      </c>
      <c r="C13" s="1">
        <v>-38779363.530000001</v>
      </c>
      <c r="D13" s="1"/>
      <c r="E13" s="1"/>
      <c r="G13" s="1"/>
      <c r="H13" s="1"/>
      <c r="K13" s="43">
        <f t="shared" si="0"/>
        <v>-38779363.530000001</v>
      </c>
    </row>
    <row r="14" spans="1:11">
      <c r="A14" t="s">
        <v>61</v>
      </c>
      <c r="B14" s="1">
        <v>1895191.03</v>
      </c>
      <c r="C14" s="1">
        <v>15119068.65</v>
      </c>
      <c r="D14" s="1"/>
      <c r="E14" s="1"/>
      <c r="G14" s="1"/>
      <c r="H14" s="1"/>
      <c r="J14" s="119">
        <f>-C14*2</f>
        <v>-30238137.300000001</v>
      </c>
      <c r="K14" s="43">
        <f t="shared" si="0"/>
        <v>-15119068.65</v>
      </c>
    </row>
    <row r="15" spans="1:11" s="4" customFormat="1">
      <c r="A15" s="4" t="s">
        <v>65</v>
      </c>
      <c r="B15" s="5">
        <f t="shared" ref="B15:H15" si="1">SUM(B7:B14)</f>
        <v>285803635.03999996</v>
      </c>
      <c r="C15" s="5">
        <f t="shared" si="1"/>
        <v>266931580.01000005</v>
      </c>
      <c r="D15" s="5">
        <f t="shared" si="1"/>
        <v>255536819.84999996</v>
      </c>
      <c r="E15" s="5">
        <f t="shared" si="1"/>
        <v>241415476.91999999</v>
      </c>
      <c r="F15" s="5">
        <f t="shared" si="1"/>
        <v>235620096.18999997</v>
      </c>
      <c r="G15" s="5">
        <f t="shared" si="1"/>
        <v>229512752.03</v>
      </c>
      <c r="H15" s="5">
        <f t="shared" si="1"/>
        <v>218845367.59</v>
      </c>
      <c r="J15" s="5">
        <f>SUM(J7:J14)</f>
        <v>-260872219.86000001</v>
      </c>
      <c r="K15" s="5">
        <f>SUM(K7:K14)</f>
        <v>6059360.1499999966</v>
      </c>
    </row>
    <row r="16" spans="1:11">
      <c r="C16" s="1"/>
    </row>
    <row r="17" spans="1:19">
      <c r="A17" t="s">
        <v>1043</v>
      </c>
      <c r="B17" s="43">
        <f t="shared" ref="B17:G17" si="2">B9-C9</f>
        <v>38969433.24000001</v>
      </c>
      <c r="C17" s="43">
        <f t="shared" si="2"/>
        <v>14968316.590000004</v>
      </c>
      <c r="D17" s="43">
        <f t="shared" si="2"/>
        <v>11871618.439999998</v>
      </c>
      <c r="E17" s="43">
        <f t="shared" si="2"/>
        <v>12368035.699999988</v>
      </c>
      <c r="F17" s="43">
        <f t="shared" si="2"/>
        <v>9978579.5100000203</v>
      </c>
      <c r="G17" s="43">
        <f t="shared" si="2"/>
        <v>7297586.5399999917</v>
      </c>
    </row>
    <row r="18" spans="1:19">
      <c r="C18" s="1"/>
    </row>
    <row r="19" spans="1:19">
      <c r="A19" s="125" t="s">
        <v>1053</v>
      </c>
      <c r="C19" s="1"/>
    </row>
    <row r="20" spans="1:19">
      <c r="B20" s="120" t="s">
        <v>1056</v>
      </c>
      <c r="C20" s="120" t="s">
        <v>3</v>
      </c>
      <c r="D20" s="3" t="s">
        <v>2</v>
      </c>
      <c r="E20" s="3" t="s">
        <v>4</v>
      </c>
      <c r="F20" s="3" t="s">
        <v>17</v>
      </c>
      <c r="G20" s="3" t="s">
        <v>66</v>
      </c>
      <c r="H20" s="3" t="s">
        <v>67</v>
      </c>
    </row>
    <row r="21" spans="1:19">
      <c r="A21" t="s">
        <v>1044</v>
      </c>
      <c r="B21" s="1">
        <v>109297290.2</v>
      </c>
      <c r="C21" s="1">
        <v>21190411.489999998</v>
      </c>
      <c r="D21" s="1">
        <v>14353804.150000002</v>
      </c>
      <c r="E21" s="1">
        <v>12671291.170000002</v>
      </c>
      <c r="F21" s="1">
        <v>11283516.520000001</v>
      </c>
      <c r="G21" s="1">
        <v>10061183.169999994</v>
      </c>
      <c r="H21" s="1">
        <v>8586066.8800000008</v>
      </c>
    </row>
    <row r="22" spans="1:19">
      <c r="A22" t="s">
        <v>1045</v>
      </c>
      <c r="B22" s="1">
        <v>160306225.08000001</v>
      </c>
      <c r="C22" s="1">
        <v>141453120.59999999</v>
      </c>
      <c r="D22" s="1">
        <v>140058536.25000003</v>
      </c>
      <c r="E22" s="1">
        <v>133793374.44999994</v>
      </c>
      <c r="F22" s="1">
        <v>127254913.11999999</v>
      </c>
      <c r="G22" s="1">
        <v>122633296.81000014</v>
      </c>
      <c r="H22" s="1">
        <v>119209605.15000001</v>
      </c>
    </row>
    <row r="23" spans="1:19" s="4" customFormat="1">
      <c r="A23" s="4" t="s">
        <v>1046</v>
      </c>
      <c r="B23" s="5">
        <f>SUM(B21:B22)</f>
        <v>269603515.28000003</v>
      </c>
      <c r="C23" s="5">
        <f>SUM(C21:C22)</f>
        <v>162643532.09</v>
      </c>
      <c r="D23" s="5">
        <f t="shared" ref="D23:H23" si="3">SUM(D21:D22)</f>
        <v>154412340.40000004</v>
      </c>
      <c r="E23" s="5">
        <f t="shared" si="3"/>
        <v>146464665.61999995</v>
      </c>
      <c r="F23" s="5">
        <f t="shared" si="3"/>
        <v>138538429.63999999</v>
      </c>
      <c r="G23" s="5">
        <f t="shared" si="3"/>
        <v>132694479.98000014</v>
      </c>
      <c r="H23" s="5">
        <f t="shared" si="3"/>
        <v>127795672.03</v>
      </c>
    </row>
    <row r="25" spans="1:19">
      <c r="A25" s="4" t="s">
        <v>1047</v>
      </c>
      <c r="B25" s="6">
        <f t="shared" ref="B25:H25" si="4">B23-B9</f>
        <v>-0.51999998092651367</v>
      </c>
      <c r="C25" s="6">
        <f t="shared" si="4"/>
        <v>-67990550.469999999</v>
      </c>
      <c r="D25" s="6">
        <f t="shared" si="4"/>
        <v>-61253425.569999963</v>
      </c>
      <c r="E25" s="6">
        <f t="shared" si="4"/>
        <v>-57329481.910000056</v>
      </c>
      <c r="F25" s="6">
        <f t="shared" si="4"/>
        <v>-52887682.190000027</v>
      </c>
      <c r="G25" s="6">
        <f t="shared" si="4"/>
        <v>-48753052.339999855</v>
      </c>
      <c r="H25" s="6">
        <f t="shared" si="4"/>
        <v>-46354273.75</v>
      </c>
    </row>
    <row r="26" spans="1:19" ht="14.45" customHeight="1">
      <c r="B26"/>
      <c r="C26" s="1"/>
      <c r="L26" s="148"/>
      <c r="M26" s="148"/>
      <c r="N26" s="148"/>
      <c r="O26" s="148"/>
      <c r="P26" s="149"/>
      <c r="Q26" s="149"/>
      <c r="R26" s="149"/>
      <c r="S26" s="149"/>
    </row>
    <row r="27" spans="1:19" ht="14.45" customHeight="1">
      <c r="A27" s="4" t="s">
        <v>1055</v>
      </c>
      <c r="B27"/>
      <c r="C27" s="1"/>
      <c r="L27" s="148"/>
      <c r="M27" s="148"/>
      <c r="N27" s="148"/>
      <c r="O27" s="148"/>
      <c r="P27" s="149"/>
      <c r="Q27" s="149"/>
      <c r="R27" s="149"/>
      <c r="S27" s="149"/>
    </row>
    <row r="28" spans="1:19" ht="50.45" customHeight="1">
      <c r="A28" s="152"/>
      <c r="B28" s="152"/>
      <c r="C28" s="152"/>
      <c r="D28" s="152"/>
      <c r="E28" s="152"/>
      <c r="F28" s="152"/>
      <c r="G28" s="152"/>
      <c r="H28" s="152"/>
      <c r="L28" s="148"/>
      <c r="M28" s="148"/>
      <c r="N28" s="148"/>
      <c r="O28" s="148"/>
      <c r="P28" s="149"/>
      <c r="Q28" s="149"/>
      <c r="R28" s="149"/>
      <c r="S28" s="149"/>
    </row>
    <row r="29" spans="1:19" ht="14.45" customHeight="1">
      <c r="A29" s="126"/>
      <c r="B29" s="126"/>
      <c r="C29" s="126"/>
      <c r="D29" s="126"/>
      <c r="E29" s="126"/>
      <c r="F29" s="126"/>
      <c r="G29" s="126"/>
      <c r="H29" s="126"/>
      <c r="L29" s="148"/>
      <c r="M29" s="148"/>
      <c r="N29" s="148"/>
      <c r="O29" s="148"/>
      <c r="P29" s="149"/>
      <c r="Q29" s="149"/>
      <c r="R29" s="149"/>
      <c r="S29" s="149"/>
    </row>
    <row r="30" spans="1:19" ht="14.45" customHeight="1">
      <c r="A30" s="126"/>
      <c r="B30" s="126"/>
      <c r="C30" s="126"/>
      <c r="D30" s="126"/>
      <c r="E30" s="126"/>
      <c r="F30" s="126"/>
      <c r="G30" s="126"/>
      <c r="H30" s="126"/>
      <c r="L30" s="148"/>
      <c r="M30" s="148"/>
      <c r="N30" s="148"/>
      <c r="O30" s="148"/>
      <c r="P30" s="149"/>
      <c r="Q30" s="149"/>
      <c r="R30" s="149"/>
      <c r="S30" s="149"/>
    </row>
    <row r="31" spans="1:19" ht="14.45" customHeight="1">
      <c r="A31" s="126"/>
      <c r="B31" s="126"/>
      <c r="C31" s="126"/>
      <c r="D31" s="126"/>
      <c r="E31" s="126"/>
      <c r="F31" s="126"/>
      <c r="G31" s="126"/>
      <c r="H31" s="126"/>
      <c r="L31" s="148"/>
      <c r="M31" s="148"/>
      <c r="N31" s="148"/>
      <c r="O31" s="148"/>
      <c r="P31" s="149"/>
      <c r="Q31" s="149"/>
      <c r="R31" s="149"/>
      <c r="S31" s="149"/>
    </row>
    <row r="32" spans="1:19">
      <c r="L32" s="148"/>
      <c r="M32" s="148"/>
      <c r="N32" s="148"/>
      <c r="O32" s="148"/>
      <c r="P32" s="149"/>
      <c r="Q32" s="149"/>
      <c r="R32" s="149"/>
      <c r="S32" s="149"/>
    </row>
    <row r="33" spans="10:19">
      <c r="L33" s="148"/>
      <c r="M33" s="148"/>
      <c r="N33" s="148"/>
      <c r="O33" s="148"/>
      <c r="P33" s="149"/>
      <c r="Q33" s="149"/>
      <c r="R33" s="149"/>
      <c r="S33" s="149"/>
    </row>
    <row r="34" spans="10:19">
      <c r="L34" s="150"/>
      <c r="M34" s="150"/>
      <c r="N34" s="150"/>
      <c r="O34" s="150"/>
      <c r="P34" s="151"/>
      <c r="Q34" s="151"/>
      <c r="R34" s="151"/>
      <c r="S34" s="151"/>
    </row>
    <row r="35" spans="10:19">
      <c r="J35">
        <v>20718591.5</v>
      </c>
    </row>
    <row r="36" spans="10:19">
      <c r="J36">
        <v>24393816.57</v>
      </c>
    </row>
    <row r="37" spans="10:19">
      <c r="J37">
        <v>174149945.78</v>
      </c>
    </row>
    <row r="38" spans="10:19">
      <c r="J38">
        <v>306.27999999999997</v>
      </c>
    </row>
    <row r="39" spans="10:19">
      <c r="J39">
        <v>-417292.54</v>
      </c>
    </row>
    <row r="40" spans="10:19">
      <c r="J40">
        <v>218845367.59</v>
      </c>
    </row>
  </sheetData>
  <mergeCells count="19">
    <mergeCell ref="A28:H28"/>
    <mergeCell ref="L26:O26"/>
    <mergeCell ref="P26:S26"/>
    <mergeCell ref="L27:O27"/>
    <mergeCell ref="P27:S27"/>
    <mergeCell ref="L28:O28"/>
    <mergeCell ref="P28:S28"/>
    <mergeCell ref="L29:O29"/>
    <mergeCell ref="P29:S29"/>
    <mergeCell ref="L30:O30"/>
    <mergeCell ref="P30:S30"/>
    <mergeCell ref="L31:O31"/>
    <mergeCell ref="P31:S31"/>
    <mergeCell ref="L32:O32"/>
    <mergeCell ref="P32:S32"/>
    <mergeCell ref="L33:O33"/>
    <mergeCell ref="P33:S33"/>
    <mergeCell ref="L34:O34"/>
    <mergeCell ref="P34:S34"/>
  </mergeCells>
  <pageMargins left="0.39" right="0.16" top="0.75" bottom="0.75" header="0.3" footer="0.3"/>
  <pageSetup paperSize="9" scale="95" orientation="landscape" horizontalDpi="0" verticalDpi="0" r:id="rId1"/>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2BEE52-679B-41D9-A681-D1BBA5808B35}">
  <dimension ref="Z47:AL66"/>
  <sheetViews>
    <sheetView topLeftCell="I31" zoomScale="70" zoomScaleNormal="70" workbookViewId="0">
      <selection activeCell="Z47" sqref="Z47"/>
    </sheetView>
  </sheetViews>
  <sheetFormatPr baseColWidth="10" defaultColWidth="9.140625" defaultRowHeight="15"/>
  <cols>
    <col min="26" max="26" width="13.28515625" bestFit="1" customWidth="1"/>
    <col min="38" max="38" width="13.28515625" bestFit="1" customWidth="1"/>
  </cols>
  <sheetData>
    <row r="47" spans="26:26">
      <c r="Z47" s="1">
        <f>7524726-1398000</f>
        <v>6126726</v>
      </c>
    </row>
    <row r="61" spans="38:38">
      <c r="AL61" s="1">
        <f>10607317-3481441</f>
        <v>7125876</v>
      </c>
    </row>
    <row r="62" spans="38:38">
      <c r="AL62">
        <f>AL61/Z47-1</f>
        <v>0.16308057517179653</v>
      </c>
    </row>
    <row r="65" spans="38:38">
      <c r="AL65">
        <f>3481441</f>
        <v>3481441</v>
      </c>
    </row>
    <row r="66" spans="38:38">
      <c r="AL66">
        <f>AL65*2</f>
        <v>6962882</v>
      </c>
    </row>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21250-49D8-46D4-8228-345E16A7E5AC}">
  <sheetPr>
    <pageSetUpPr fitToPage="1"/>
  </sheetPr>
  <dimension ref="B3:AB25"/>
  <sheetViews>
    <sheetView topLeftCell="A31" zoomScale="60" zoomScaleNormal="60" workbookViewId="0">
      <selection activeCell="Z47" sqref="Z47"/>
    </sheetView>
  </sheetViews>
  <sheetFormatPr baseColWidth="10" defaultColWidth="9.140625" defaultRowHeight="15"/>
  <cols>
    <col min="26" max="26" width="15.42578125" style="1" customWidth="1"/>
    <col min="27" max="27" width="14.5703125" customWidth="1"/>
    <col min="28" max="28" width="14.140625" customWidth="1"/>
  </cols>
  <sheetData>
    <row r="3" spans="2:27">
      <c r="B3" t="s">
        <v>2</v>
      </c>
      <c r="N3" t="s">
        <v>3</v>
      </c>
      <c r="Z3" s="1" t="s">
        <v>27</v>
      </c>
    </row>
    <row r="4" spans="2:27">
      <c r="Z4" s="1" t="s">
        <v>3</v>
      </c>
      <c r="AA4" t="s">
        <v>2</v>
      </c>
    </row>
    <row r="5" spans="2:27">
      <c r="AA5" s="1"/>
    </row>
    <row r="6" spans="2:27">
      <c r="AA6" s="1"/>
    </row>
    <row r="7" spans="2:27">
      <c r="AA7" s="1"/>
    </row>
    <row r="8" spans="2:27">
      <c r="Z8" s="1">
        <v>6111593.9199999999</v>
      </c>
      <c r="AA8" s="1">
        <v>9188756.9000000004</v>
      </c>
    </row>
    <row r="9" spans="2:27">
      <c r="AA9" s="1"/>
    </row>
    <row r="10" spans="2:27">
      <c r="AA10" s="1"/>
    </row>
    <row r="11" spans="2:27">
      <c r="AA11" s="1"/>
    </row>
    <row r="12" spans="2:27">
      <c r="AA12" s="1"/>
    </row>
    <row r="13" spans="2:27">
      <c r="AA13" s="1"/>
    </row>
    <row r="14" spans="2:27">
      <c r="AA14" s="1"/>
    </row>
    <row r="15" spans="2:27">
      <c r="Z15" s="1">
        <v>24287.99</v>
      </c>
      <c r="AA15" s="1"/>
    </row>
    <row r="16" spans="2:27">
      <c r="AA16" s="1"/>
    </row>
    <row r="17" spans="26:28">
      <c r="Z17" s="1">
        <v>33395.99</v>
      </c>
      <c r="AA17" s="1"/>
    </row>
    <row r="18" spans="26:28">
      <c r="AA18" s="1"/>
    </row>
    <row r="19" spans="26:28">
      <c r="Z19" s="1">
        <v>12144</v>
      </c>
      <c r="AA19" s="1"/>
    </row>
    <row r="20" spans="26:28">
      <c r="AA20" s="1"/>
    </row>
    <row r="21" spans="26:28">
      <c r="Z21" s="1">
        <v>3785207.95</v>
      </c>
      <c r="AA21" s="1"/>
    </row>
    <row r="22" spans="26:28">
      <c r="AA22" s="1"/>
    </row>
    <row r="23" spans="26:28">
      <c r="Z23" s="1">
        <v>5000000</v>
      </c>
      <c r="AA23" s="1"/>
    </row>
    <row r="24" spans="26:28">
      <c r="AA24" s="1"/>
    </row>
    <row r="25" spans="26:28">
      <c r="Z25" s="5">
        <f>SUM(Z8:Z24)</f>
        <v>14966629.850000001</v>
      </c>
      <c r="AA25" s="5">
        <f>SUM(AA8:AA24)</f>
        <v>9188756.9000000004</v>
      </c>
      <c r="AB25" s="6">
        <f>Z25-AA25</f>
        <v>5777872.9500000011</v>
      </c>
    </row>
  </sheetData>
  <pageMargins left="0.26" right="0.12" top="0.5" bottom="0.75" header="0.3" footer="0.3"/>
  <pageSetup scale="39" orientation="portrait" horizontalDpi="0" verticalDpi="0"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9A1AC6-F7B0-42CD-AB4E-1F900BD3AF07}">
  <sheetPr>
    <pageSetUpPr fitToPage="1"/>
  </sheetPr>
  <dimension ref="A2:N2"/>
  <sheetViews>
    <sheetView topLeftCell="E16" workbookViewId="0">
      <selection activeCell="Z47" sqref="Z47"/>
    </sheetView>
  </sheetViews>
  <sheetFormatPr baseColWidth="10" defaultColWidth="9.140625" defaultRowHeight="15"/>
  <cols>
    <col min="13" max="13" width="5.7109375" customWidth="1"/>
  </cols>
  <sheetData>
    <row r="2" spans="1:14">
      <c r="A2" t="s">
        <v>2</v>
      </c>
      <c r="N2" t="s">
        <v>3</v>
      </c>
    </row>
  </sheetData>
  <pageMargins left="0.12" right="0.12" top="0.64" bottom="0.75" header="0.3" footer="0.3"/>
  <pageSetup scale="45" orientation="portrait" horizontalDpi="0" verticalDpi="0"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37661B-38AA-4909-BD11-27EDF11FD442}">
  <dimension ref="M13:M24"/>
  <sheetViews>
    <sheetView workbookViewId="0">
      <selection activeCell="Z47" sqref="Z47"/>
    </sheetView>
  </sheetViews>
  <sheetFormatPr baseColWidth="10" defaultColWidth="9.140625" defaultRowHeight="15"/>
  <sheetData>
    <row r="13" spans="13:13">
      <c r="M13">
        <v>455640.84</v>
      </c>
    </row>
    <row r="14" spans="13:13">
      <c r="M14">
        <v>1009162.09</v>
      </c>
    </row>
    <row r="15" spans="13:13">
      <c r="M15">
        <f>SUM(M13:M14)</f>
        <v>1464802.93</v>
      </c>
    </row>
    <row r="22" spans="13:13">
      <c r="M22">
        <v>762975.93</v>
      </c>
    </row>
    <row r="23" spans="13:13">
      <c r="M23">
        <v>316814.40000000002</v>
      </c>
    </row>
    <row r="24" spans="13:13">
      <c r="M24">
        <f>SUM(M22:M23)</f>
        <v>1079790.33</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3</vt:i4>
      </vt:variant>
    </vt:vector>
  </HeadingPairs>
  <TitlesOfParts>
    <vt:vector size="14" baseType="lpstr">
      <vt:lpstr>RESUMEN CAJA</vt:lpstr>
      <vt:lpstr>MOVIMIENTOS CAJA</vt:lpstr>
      <vt:lpstr>RESUMEN CANCELACION DEUDA</vt:lpstr>
      <vt:lpstr>MULTAS, AJUSTES Y RESERVAS</vt:lpstr>
      <vt:lpstr>RESUMEN (2)</vt:lpstr>
      <vt:lpstr>RESUMEN</vt:lpstr>
      <vt:lpstr>ESTADO PATRIMONIAL</vt:lpstr>
      <vt:lpstr>SUELDOS Y CARGAS SOCIALES</vt:lpstr>
      <vt:lpstr>ABONO SERVICIOS</vt:lpstr>
      <vt:lpstr>MANTENIMIENTO PARTES COMUNES</vt:lpstr>
      <vt:lpstr>OTROS</vt:lpstr>
      <vt:lpstr>'ESTADO PATRIMONIAL'!Área_de_impresión</vt:lpstr>
      <vt:lpstr>RESUMEN!Área_de_impresión</vt:lpstr>
      <vt:lpstr>'RESUMEN (2)'!Área_de_impresión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claudia valotta</dc:creator>
  <cp:lastModifiedBy>mariana valotta</cp:lastModifiedBy>
  <cp:lastPrinted>2023-07-24T13:28:17Z</cp:lastPrinted>
  <dcterms:created xsi:type="dcterms:W3CDTF">2023-07-03T19:21:14Z</dcterms:created>
  <dcterms:modified xsi:type="dcterms:W3CDTF">2023-09-22T11:05:04Z</dcterms:modified>
</cp:coreProperties>
</file>